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U5\Obtention_Végétale\Communiqués de presse\"/>
    </mc:Choice>
  </mc:AlternateContent>
  <bookViews>
    <workbookView xWindow="-10" yWindow="50" windowWidth="11100" windowHeight="9280" activeTab="2"/>
  </bookViews>
  <sheets>
    <sheet name="Froment 2018" sheetId="7" r:id="rId1"/>
    <sheet name="Tarwe 2018 " sheetId="8" r:id="rId2"/>
    <sheet name="Orge 2018" sheetId="5" r:id="rId3"/>
    <sheet name="Gerst 2018" sheetId="4" r:id="rId4"/>
    <sheet name="Epeautre 2018" sheetId="9" r:id="rId5"/>
    <sheet name="Spelt 2018 " sheetId="10" r:id="rId6"/>
  </sheets>
  <calcPr calcId="162913"/>
</workbook>
</file>

<file path=xl/calcChain.xml><?xml version="1.0" encoding="utf-8"?>
<calcChain xmlns="http://schemas.openxmlformats.org/spreadsheetml/2006/main">
  <c r="B63" i="8" l="1"/>
  <c r="C52" i="5"/>
  <c r="D36" i="5"/>
  <c r="B36" i="4"/>
  <c r="L65" i="10"/>
  <c r="K65" i="10"/>
  <c r="J65" i="10"/>
  <c r="H65" i="10"/>
  <c r="G65" i="10"/>
  <c r="F65" i="10"/>
  <c r="D65" i="10"/>
  <c r="B65" i="10"/>
  <c r="F34" i="10"/>
  <c r="D34" i="10"/>
  <c r="B34" i="10"/>
  <c r="F32" i="10"/>
  <c r="F98" i="8" l="1"/>
  <c r="D98" i="8"/>
  <c r="B98" i="8"/>
  <c r="D63" i="8"/>
  <c r="F133" i="7"/>
  <c r="C133" i="7"/>
  <c r="G133" i="7"/>
  <c r="E133" i="7"/>
  <c r="B133" i="7"/>
  <c r="C98" i="7"/>
  <c r="H98" i="7"/>
  <c r="B98" i="7"/>
  <c r="D63" i="7"/>
  <c r="B63" i="7"/>
  <c r="J49" i="10" l="1"/>
  <c r="H49" i="10"/>
  <c r="E49" i="10"/>
  <c r="C49" i="10"/>
  <c r="H65" i="9"/>
  <c r="D65" i="9"/>
  <c r="C65" i="9"/>
  <c r="L65" i="9"/>
  <c r="B65" i="9"/>
  <c r="J49" i="9"/>
  <c r="I49" i="9"/>
  <c r="H49" i="9"/>
  <c r="G49" i="9"/>
  <c r="F49" i="9"/>
  <c r="E49" i="9"/>
  <c r="D49" i="9"/>
  <c r="C49" i="9"/>
  <c r="D34" i="9"/>
  <c r="B34" i="9"/>
  <c r="C68" i="4"/>
  <c r="E68" i="4"/>
  <c r="D68" i="4"/>
  <c r="B68" i="4"/>
  <c r="I52" i="4"/>
  <c r="C52" i="4"/>
  <c r="D36" i="4"/>
  <c r="D68" i="5"/>
  <c r="C68" i="5"/>
  <c r="E68" i="5"/>
  <c r="B68" i="5"/>
  <c r="I52" i="5"/>
  <c r="E52" i="5"/>
  <c r="D52" i="5"/>
  <c r="B36" i="5"/>
  <c r="F134" i="8"/>
  <c r="E134" i="8"/>
  <c r="D134" i="8"/>
  <c r="C134" i="8"/>
  <c r="G134" i="8"/>
  <c r="B134" i="8"/>
  <c r="J98" i="8"/>
  <c r="I98" i="8"/>
  <c r="H98" i="8"/>
  <c r="G98" i="8"/>
  <c r="E98" i="8"/>
  <c r="C98" i="8"/>
  <c r="D133" i="7"/>
  <c r="J98" i="7"/>
  <c r="I98" i="7"/>
  <c r="G98" i="7"/>
  <c r="F98" i="7"/>
  <c r="E98" i="7"/>
  <c r="D98" i="7"/>
  <c r="I65" i="10" l="1"/>
  <c r="E65" i="10"/>
  <c r="C65" i="10"/>
  <c r="I49" i="10"/>
  <c r="G49" i="10"/>
  <c r="F49" i="10"/>
  <c r="D49" i="10"/>
  <c r="C32" i="10"/>
  <c r="E32" i="10"/>
  <c r="F31" i="10"/>
  <c r="E31" i="10"/>
  <c r="C31" i="10"/>
  <c r="F30" i="10"/>
  <c r="E30" i="10"/>
  <c r="C30" i="10"/>
  <c r="F29" i="10"/>
  <c r="E29" i="10"/>
  <c r="C29" i="10"/>
  <c r="F28" i="10"/>
  <c r="E28" i="10"/>
  <c r="C28" i="10"/>
  <c r="F27" i="10"/>
  <c r="E27" i="10"/>
  <c r="C27" i="10"/>
  <c r="F27" i="9"/>
  <c r="C34" i="10" l="1"/>
  <c r="G32" i="10"/>
  <c r="G27" i="10"/>
  <c r="E34" i="10"/>
  <c r="G28" i="10"/>
  <c r="G31" i="10"/>
  <c r="E34" i="4"/>
  <c r="C28" i="4"/>
  <c r="F34" i="4"/>
  <c r="C34" i="4"/>
  <c r="F33" i="4"/>
  <c r="C33" i="4"/>
  <c r="F32" i="4"/>
  <c r="C32" i="4"/>
  <c r="F31" i="4"/>
  <c r="C31" i="4"/>
  <c r="F30" i="4"/>
  <c r="C30" i="4"/>
  <c r="F29" i="4"/>
  <c r="C29" i="4"/>
  <c r="F27" i="4"/>
  <c r="E27" i="4"/>
  <c r="H52" i="4"/>
  <c r="G52" i="4"/>
  <c r="F52" i="4"/>
  <c r="E52" i="4"/>
  <c r="D52" i="4"/>
  <c r="G29" i="10" l="1"/>
  <c r="G34" i="10" s="1"/>
  <c r="G30" i="10"/>
  <c r="F36" i="4"/>
  <c r="G30" i="4" s="1"/>
  <c r="G31" i="4"/>
  <c r="G33" i="4"/>
  <c r="G32" i="4"/>
  <c r="G34" i="4"/>
  <c r="C27" i="4"/>
  <c r="C36" i="4" s="1"/>
  <c r="E29" i="4"/>
  <c r="E30" i="4"/>
  <c r="E36" i="4" s="1"/>
  <c r="E31" i="4"/>
  <c r="E32" i="4"/>
  <c r="E33" i="4"/>
  <c r="G27" i="4" l="1"/>
  <c r="G29" i="4"/>
  <c r="F58" i="8"/>
  <c r="E58" i="8"/>
  <c r="C58" i="8"/>
  <c r="C59" i="7"/>
  <c r="F59" i="7"/>
  <c r="G36" i="4" l="1"/>
  <c r="E65" i="9"/>
  <c r="F65" i="9"/>
  <c r="G65" i="9"/>
  <c r="I65" i="9"/>
  <c r="J65" i="9"/>
  <c r="K65" i="9"/>
  <c r="F30" i="9" l="1"/>
  <c r="F31" i="9"/>
  <c r="E31" i="9" l="1"/>
  <c r="C31" i="9"/>
  <c r="F32" i="9"/>
  <c r="F29" i="9"/>
  <c r="F28" i="9"/>
  <c r="F34" i="9" l="1"/>
  <c r="E30" i="9"/>
  <c r="E27" i="9"/>
  <c r="E29" i="9"/>
  <c r="E32" i="9"/>
  <c r="E28" i="9"/>
  <c r="C27" i="9"/>
  <c r="C30" i="9"/>
  <c r="C29" i="9"/>
  <c r="C32" i="9"/>
  <c r="C28" i="9"/>
  <c r="C34" i="9" l="1"/>
  <c r="E34" i="9"/>
  <c r="G27" i="9"/>
  <c r="G31" i="9"/>
  <c r="G32" i="9"/>
  <c r="G29" i="9"/>
  <c r="G30" i="9"/>
  <c r="G28" i="9"/>
  <c r="G34" i="9" l="1"/>
  <c r="F52" i="5"/>
  <c r="G52" i="5"/>
  <c r="H52" i="5"/>
  <c r="F27" i="5"/>
  <c r="F29" i="5"/>
  <c r="F30" i="5"/>
  <c r="F31" i="5"/>
  <c r="F32" i="5"/>
  <c r="F33" i="5"/>
  <c r="F34" i="5"/>
  <c r="C29" i="5"/>
  <c r="F36" i="5" l="1"/>
  <c r="E33" i="5"/>
  <c r="G32" i="5"/>
  <c r="C31" i="5"/>
  <c r="E31" i="5"/>
  <c r="E27" i="5"/>
  <c r="C27" i="5"/>
  <c r="C28" i="5"/>
  <c r="E32" i="5"/>
  <c r="C34" i="5"/>
  <c r="C32" i="5"/>
  <c r="E30" i="5"/>
  <c r="E34" i="5"/>
  <c r="C30" i="5"/>
  <c r="C33" i="5"/>
  <c r="E29" i="5"/>
  <c r="E36" i="5" l="1"/>
  <c r="C36" i="5"/>
  <c r="G29" i="5"/>
  <c r="G34" i="5"/>
  <c r="G31" i="5"/>
  <c r="G27" i="5"/>
  <c r="G30" i="5"/>
  <c r="G33" i="5"/>
  <c r="G36" i="5" l="1"/>
  <c r="F36" i="8"/>
  <c r="F61" i="8"/>
  <c r="F60" i="8"/>
  <c r="F59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61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60" i="7"/>
  <c r="F36" i="7"/>
  <c r="F63" i="7" l="1"/>
  <c r="F63" i="8"/>
  <c r="G36" i="8"/>
  <c r="G58" i="8"/>
  <c r="E39" i="7"/>
  <c r="E59" i="7"/>
  <c r="E46" i="7"/>
  <c r="E42" i="7"/>
  <c r="E56" i="7"/>
  <c r="E37" i="7"/>
  <c r="E51" i="7"/>
  <c r="C55" i="7"/>
  <c r="C42" i="7"/>
  <c r="C60" i="7"/>
  <c r="E61" i="7"/>
  <c r="E55" i="7"/>
  <c r="E41" i="7"/>
  <c r="C36" i="7"/>
  <c r="C47" i="7"/>
  <c r="C41" i="7"/>
  <c r="C37" i="7"/>
  <c r="C57" i="7"/>
  <c r="C53" i="7"/>
  <c r="E60" i="7"/>
  <c r="E54" i="7"/>
  <c r="E48" i="7"/>
  <c r="E40" i="7"/>
  <c r="C50" i="7"/>
  <c r="C46" i="7"/>
  <c r="C43" i="7"/>
  <c r="C40" i="7"/>
  <c r="C51" i="7"/>
  <c r="C56" i="7"/>
  <c r="C52" i="7"/>
  <c r="E58" i="7"/>
  <c r="E52" i="7"/>
  <c r="E47" i="7"/>
  <c r="E43" i="7"/>
  <c r="E38" i="7"/>
  <c r="C49" i="7"/>
  <c r="C39" i="7"/>
  <c r="C58" i="7"/>
  <c r="C48" i="7"/>
  <c r="C38" i="7"/>
  <c r="E50" i="7"/>
  <c r="C45" i="7"/>
  <c r="C61" i="7"/>
  <c r="C44" i="7"/>
  <c r="C54" i="7"/>
  <c r="E44" i="7"/>
  <c r="E36" i="7"/>
  <c r="E57" i="7"/>
  <c r="E53" i="7"/>
  <c r="E49" i="7"/>
  <c r="E45" i="7"/>
  <c r="E63" i="7" l="1"/>
  <c r="C63" i="7"/>
  <c r="G55" i="7"/>
  <c r="G59" i="7"/>
  <c r="G49" i="7"/>
  <c r="G36" i="7"/>
  <c r="G50" i="7"/>
  <c r="G52" i="7"/>
  <c r="G37" i="7"/>
  <c r="G57" i="7"/>
  <c r="G54" i="7"/>
  <c r="G48" i="7"/>
  <c r="G40" i="7"/>
  <c r="G58" i="7"/>
  <c r="G42" i="7"/>
  <c r="G47" i="7"/>
  <c r="G45" i="7"/>
  <c r="G43" i="7"/>
  <c r="G56" i="7"/>
  <c r="G38" i="7"/>
  <c r="G60" i="7"/>
  <c r="G51" i="7"/>
  <c r="G39" i="7"/>
  <c r="G53" i="7"/>
  <c r="G46" i="7"/>
  <c r="G61" i="7"/>
  <c r="G44" i="7"/>
  <c r="G41" i="7"/>
  <c r="G63" i="7" l="1"/>
  <c r="C61" i="8"/>
  <c r="C60" i="8"/>
  <c r="C59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E61" i="8"/>
  <c r="E60" i="8"/>
  <c r="E59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C63" i="8" l="1"/>
  <c r="E63" i="8"/>
  <c r="G50" i="8"/>
  <c r="G57" i="8"/>
  <c r="G37" i="8"/>
  <c r="G55" i="8"/>
  <c r="G44" i="8"/>
  <c r="G61" i="8"/>
  <c r="G41" i="8"/>
  <c r="G46" i="8"/>
  <c r="G38" i="8"/>
  <c r="G43" i="8"/>
  <c r="G53" i="8"/>
  <c r="G51" i="8"/>
  <c r="G56" i="8"/>
  <c r="G59" i="8"/>
  <c r="G45" i="8"/>
  <c r="G40" i="8"/>
  <c r="G60" i="8"/>
  <c r="G48" i="8"/>
  <c r="G49" i="8"/>
  <c r="G47" i="8"/>
  <c r="G52" i="8"/>
  <c r="G39" i="8"/>
  <c r="G54" i="8"/>
  <c r="G42" i="8"/>
  <c r="G63" i="8" l="1"/>
</calcChain>
</file>

<file path=xl/sharedStrings.xml><?xml version="1.0" encoding="utf-8"?>
<sst xmlns="http://schemas.openxmlformats.org/spreadsheetml/2006/main" count="708" uniqueCount="201">
  <si>
    <t>LANDBOUW EN VISSERIJ</t>
  </si>
  <si>
    <t xml:space="preserve">De officiële rassenproeven worden uitgevoerd door de afdelingen voor Rassenonderzoek (Instituut voor Landbouw- en Visserijonderzoek Plant </t>
  </si>
  <si>
    <t>Teelt &amp; Omgeving - ILVO Merelbeke en het Département Production et filières - CRA-W Gembloux), op vraag van de Technisch Interregionale werkgroep</t>
  </si>
  <si>
    <t>voor de samenstelling van de nationale rassenlijst voor landbouwgewassen.</t>
  </si>
  <si>
    <t>De proeven worden aangelegd in 7 centra gesitueerd in de volgende landbouwstreken:</t>
  </si>
  <si>
    <t>Opbrengsten</t>
  </si>
  <si>
    <t>Rassen</t>
  </si>
  <si>
    <t>centr.</t>
  </si>
  <si>
    <t>Kg/ha</t>
  </si>
  <si>
    <t>%</t>
  </si>
  <si>
    <t>Vorst</t>
  </si>
  <si>
    <t>Legering</t>
  </si>
  <si>
    <t>Witziekte</t>
  </si>
  <si>
    <t>Bladvlekken ziekte</t>
  </si>
  <si>
    <t>Helminthosporium</t>
  </si>
  <si>
    <t>Plantlengte</t>
  </si>
  <si>
    <t>Vroegheid aarvorming</t>
  </si>
  <si>
    <t xml:space="preserve"> 1-9</t>
  </si>
  <si>
    <t>cm</t>
  </si>
  <si>
    <t>Duizend korrel gewicht</t>
  </si>
  <si>
    <t>Hectoliter gewicht</t>
  </si>
  <si>
    <t>Sortering &gt;2,5mm</t>
  </si>
  <si>
    <t>Verhouding Zélény/eiwit</t>
  </si>
  <si>
    <t>g</t>
  </si>
  <si>
    <t>SERVICE PUBLIC DE WALLONIE</t>
  </si>
  <si>
    <t>Les essais officiels ont été exécutés par les Sections pour l'étude des obtentions végétales (Instituut voor Landbouw- en Visserijonderzoek Plant-Teelt en</t>
  </si>
  <si>
    <t>Omgeving - ILVO Gent et le Département Production et filières - CRA-W Gembloux), à la demande du Groupe Technique Interrégional pour</t>
  </si>
  <si>
    <t>l'élaboration du Catalogue National des variétés des espèces de plantes agricoles.</t>
  </si>
  <si>
    <t>Les essais ont été réalisés dans 7 centres situés dans les régions agricoles suivantes :</t>
  </si>
  <si>
    <t xml:space="preserve">Nom </t>
  </si>
  <si>
    <t>Code catalogue</t>
  </si>
  <si>
    <t>Obtenteurs</t>
  </si>
  <si>
    <t>Mandataires</t>
  </si>
  <si>
    <t>Variétés</t>
  </si>
  <si>
    <t>Moyenne pondérée</t>
  </si>
  <si>
    <t>Froid</t>
  </si>
  <si>
    <t>Verse</t>
  </si>
  <si>
    <t>Oïdium</t>
  </si>
  <si>
    <t>Rhynchosporiose</t>
  </si>
  <si>
    <t>Helminthosporiose</t>
  </si>
  <si>
    <t>Rouille naine</t>
  </si>
  <si>
    <t xml:space="preserve">Hauteur plante </t>
  </si>
  <si>
    <t>Précocité Epiaison</t>
  </si>
  <si>
    <r>
      <rPr>
        <u/>
        <sz val="11"/>
        <rFont val="Calibri"/>
        <family val="2"/>
        <scheme val="minor"/>
      </rPr>
      <t>Tableau 4</t>
    </r>
    <r>
      <rPr>
        <sz val="11"/>
        <rFont val="Calibri"/>
        <family val="2"/>
        <scheme val="minor"/>
      </rPr>
      <t xml:space="preserve"> : Valeurs technologiques </t>
    </r>
  </si>
  <si>
    <t>Poids de mille grains</t>
  </si>
  <si>
    <t>Poids de l'hectolitre</t>
  </si>
  <si>
    <t>Calibrage &gt;2,5mm</t>
  </si>
  <si>
    <t>Teneur en protéine</t>
  </si>
  <si>
    <t>NIEUWE RASSEN WINTERTARWE OPGENOMEN OP DE BELGISCHE RASSENLIJST</t>
  </si>
  <si>
    <t>De proeven worden aangelegd in 9 centra gesitueerd in de volgende landbouwstreken:</t>
  </si>
  <si>
    <t>Koude</t>
  </si>
  <si>
    <t>Bruine roest</t>
  </si>
  <si>
    <t>Gele roest</t>
  </si>
  <si>
    <t>Septoria bladvlekken</t>
  </si>
  <si>
    <t>Aarziekten</t>
  </si>
  <si>
    <t xml:space="preserve">&lt;&gt; jours </t>
  </si>
  <si>
    <t>Technologische kenmerken</t>
  </si>
  <si>
    <t>Valgetal van Hagberg</t>
  </si>
  <si>
    <t>Eiwitgehalte</t>
  </si>
  <si>
    <t xml:space="preserve"> Zélény test</t>
  </si>
  <si>
    <t>NOUVELLES VARIETES DE FROMENT D'HIVER AU CATALOGUE NATIONAL BELGE DES VARIETES</t>
  </si>
  <si>
    <t>Les essais ont été réalisés dans 9 centres situés dans les régions agricoles suivantes :</t>
  </si>
  <si>
    <t xml:space="preserve">Rendements </t>
  </si>
  <si>
    <t>VARIETES</t>
  </si>
  <si>
    <t>Rouille brune</t>
  </si>
  <si>
    <t>Rouille jaune</t>
  </si>
  <si>
    <t>Septoriose</t>
  </si>
  <si>
    <t>Fusariose</t>
  </si>
  <si>
    <t>Hauteur plante</t>
  </si>
  <si>
    <t>Valeurs technologiques</t>
  </si>
  <si>
    <t>Poid de mille grains</t>
  </si>
  <si>
    <t>Nombre de chute de Hagberg</t>
  </si>
  <si>
    <t>Teneur en protéines</t>
  </si>
  <si>
    <t>Test de Zélény</t>
  </si>
  <si>
    <t>Rapport Z/P</t>
  </si>
  <si>
    <t>Quadriga</t>
  </si>
  <si>
    <t>Eiwit gehalte</t>
  </si>
  <si>
    <t>[cm]</t>
  </si>
  <si>
    <t>KWS Talent</t>
  </si>
  <si>
    <t>Naam</t>
  </si>
  <si>
    <t>Code</t>
  </si>
  <si>
    <t>Aanvraaggemachtigde</t>
  </si>
  <si>
    <t>Mandataris</t>
  </si>
  <si>
    <t>Gewogen gemiddelde</t>
  </si>
  <si>
    <r>
      <rPr>
        <u/>
        <sz val="11"/>
        <rFont val="Calibri"/>
        <family val="2"/>
        <scheme val="minor"/>
      </rPr>
      <t>Tabel 4:</t>
    </r>
    <r>
      <rPr>
        <sz val="11"/>
        <rFont val="Calibri"/>
        <family val="2"/>
        <scheme val="minor"/>
      </rPr>
      <t xml:space="preserve"> Technologische kenmerken</t>
    </r>
  </si>
  <si>
    <t>Ets Lemaire Deffontaines</t>
  </si>
  <si>
    <t>Saaten Union recherche SAS</t>
  </si>
  <si>
    <t>Caussade Semences</t>
  </si>
  <si>
    <t>Chevignon</t>
  </si>
  <si>
    <t>Johnson</t>
  </si>
  <si>
    <t>Hyking</t>
  </si>
  <si>
    <t>Hyclick</t>
  </si>
  <si>
    <t>Andromede CS</t>
  </si>
  <si>
    <t>Childeric</t>
  </si>
  <si>
    <t>Dunston</t>
  </si>
  <si>
    <t>SU Trasco</t>
  </si>
  <si>
    <t>Mandataires*</t>
  </si>
  <si>
    <t>* Mandataires référencées au moment de l'inscription. Les mandats ont pu évoluer par la suite.</t>
  </si>
  <si>
    <t>Moyenne des témoins*</t>
  </si>
  <si>
    <t>Edgar*</t>
  </si>
  <si>
    <t>Atomic*</t>
  </si>
  <si>
    <t>Limabel*</t>
  </si>
  <si>
    <t>Alcides*</t>
  </si>
  <si>
    <t>Faustus*</t>
  </si>
  <si>
    <t>Précocité épiaison**</t>
  </si>
  <si>
    <t>Kg</t>
  </si>
  <si>
    <t>ml</t>
  </si>
  <si>
    <t>Gem. van de standaardrassen*</t>
  </si>
  <si>
    <t>Vroegheid aarvorming**</t>
  </si>
  <si>
    <t>Venise</t>
  </si>
  <si>
    <t>**Le témoin précocité à l'épiaison est KWS Meridian</t>
  </si>
  <si>
    <t>&lt;&gt; jours **</t>
  </si>
  <si>
    <t>**Referentieras voor aarvorming = KWS Meridian</t>
  </si>
  <si>
    <t>&lt;&gt; dagen **</t>
  </si>
  <si>
    <t>Convoitise</t>
  </si>
  <si>
    <t>Les essais ont été réalisés dans 5 centres situés dans les régions agricoles suivantes :</t>
  </si>
  <si>
    <r>
      <rPr>
        <u/>
        <sz val="11"/>
        <rFont val="Calibri"/>
        <family val="2"/>
        <scheme val="minor"/>
      </rPr>
      <t>Tableau 1</t>
    </r>
    <r>
      <rPr>
        <sz val="11"/>
        <rFont val="Calibri"/>
        <family val="2"/>
        <scheme val="minor"/>
      </rPr>
      <t xml:space="preserve"> : une variété d'épeautre a été admise au Catalogue national Belge </t>
    </r>
    <r>
      <rPr>
        <strike/>
        <sz val="11"/>
        <color rgb="FF0000FF"/>
        <rFont val="Calibri"/>
        <family val="2"/>
        <scheme val="minor"/>
      </rPr>
      <t/>
    </r>
  </si>
  <si>
    <t>**Témoin épiaison = Cosmos</t>
  </si>
  <si>
    <t>Teneur en protéines 6.25</t>
  </si>
  <si>
    <t>Teneur en protéines 5.7</t>
  </si>
  <si>
    <t>s</t>
  </si>
  <si>
    <t>Teneur en amande</t>
  </si>
  <si>
    <t>Proportion de grains nus</t>
  </si>
  <si>
    <t>10E-4J</t>
  </si>
  <si>
    <t>Alvéographe de Chopin</t>
  </si>
  <si>
    <t>P/L</t>
  </si>
  <si>
    <t>W</t>
  </si>
  <si>
    <t>De proeven worden aangelegd in 5 centra gesitueerd in de volgende landbouwstreken:</t>
  </si>
  <si>
    <t>&lt;&gt; dagen</t>
  </si>
  <si>
    <t>**Referentieras voor aarvorming = Cosmos</t>
  </si>
  <si>
    <t>Eiwitgehalte 6.25</t>
  </si>
  <si>
    <t>Eiwitgehalte 5.7</t>
  </si>
  <si>
    <t>Kerngehalte</t>
  </si>
  <si>
    <t>% Naakte korrels</t>
  </si>
  <si>
    <t>Dwergroest</t>
  </si>
  <si>
    <t>Résultats des essais variétaux en 2017 et 2018</t>
  </si>
  <si>
    <t>Aveve Zaden Landen</t>
  </si>
  <si>
    <t>A/077/00474</t>
  </si>
  <si>
    <t>LG Vertikal</t>
  </si>
  <si>
    <t>Limagrain Europe S.A.</t>
  </si>
  <si>
    <t>A/077/00476</t>
  </si>
  <si>
    <t>LG Enplus</t>
  </si>
  <si>
    <t>A/077/00478</t>
  </si>
  <si>
    <t>Campesino</t>
  </si>
  <si>
    <t>Secobra Saatzuch</t>
  </si>
  <si>
    <t>A/077/00482</t>
  </si>
  <si>
    <t>LG Magirus</t>
  </si>
  <si>
    <t>Limagrain Nederland V.V.</t>
  </si>
  <si>
    <t>Hypocamp</t>
  </si>
  <si>
    <t>Avignon</t>
  </si>
  <si>
    <t>Sophie CS</t>
  </si>
  <si>
    <t>Sorbet CS</t>
  </si>
  <si>
    <t>Asory</t>
  </si>
  <si>
    <t>Secobra Saatzuch Gmbh</t>
  </si>
  <si>
    <t>Jorion-Philip Seed</t>
  </si>
  <si>
    <t>Crossway</t>
  </si>
  <si>
    <t>GIE Semaillance</t>
  </si>
  <si>
    <t>Limagrain Europe</t>
  </si>
  <si>
    <r>
      <rPr>
        <u/>
        <sz val="11"/>
        <rFont val="Calibri"/>
        <family val="2"/>
        <scheme val="minor"/>
      </rPr>
      <t>Tableau 2</t>
    </r>
    <r>
      <rPr>
        <sz val="11"/>
        <rFont val="Calibri"/>
        <family val="2"/>
        <scheme val="minor"/>
      </rPr>
      <t xml:space="preserve"> : Compilation des résultats rendement des saisons 2016-2017 et 2017-2018</t>
    </r>
  </si>
  <si>
    <t>Bodecor*</t>
  </si>
  <si>
    <t>WPB Ebey*</t>
  </si>
  <si>
    <r>
      <rPr>
        <u/>
        <sz val="11"/>
        <rFont val="Calibri"/>
        <family val="2"/>
        <scheme val="minor"/>
      </rPr>
      <t>Tableau 3</t>
    </r>
    <r>
      <rPr>
        <sz val="11"/>
        <rFont val="Calibri"/>
        <family val="2"/>
        <scheme val="minor"/>
      </rPr>
      <t xml:space="preserve"> : Compilation des résultats des saisons 2016-2017 et 2017-2018 (échelle (1-9) : 9 représente la cote la plus favorable)</t>
    </r>
  </si>
  <si>
    <t>**Témoin épiaison = Limabel</t>
  </si>
  <si>
    <t>Resultaten van de rassenproeven 2017 en 2018</t>
  </si>
  <si>
    <r>
      <rPr>
        <u/>
        <sz val="11"/>
        <rFont val="Calibri"/>
        <family val="2"/>
        <scheme val="minor"/>
      </rPr>
      <t>Tableau 1</t>
    </r>
    <r>
      <rPr>
        <sz val="11"/>
        <rFont val="Calibri"/>
        <family val="2"/>
        <scheme val="minor"/>
      </rPr>
      <t xml:space="preserve"> : Dix variétés de froment d'hiver ont été admises au Catalogue national Belge </t>
    </r>
    <r>
      <rPr>
        <strike/>
        <sz val="11"/>
        <color rgb="FF0000FF"/>
        <rFont val="Calibri"/>
        <family val="2"/>
        <scheme val="minor"/>
      </rPr>
      <t/>
    </r>
  </si>
  <si>
    <r>
      <rPr>
        <u/>
        <sz val="11"/>
        <rFont val="Calibri"/>
        <family val="2"/>
        <scheme val="minor"/>
      </rPr>
      <t>Tabel 1:</t>
    </r>
    <r>
      <rPr>
        <sz val="11"/>
        <rFont val="Calibri"/>
        <family val="2"/>
        <scheme val="minor"/>
      </rPr>
      <t xml:space="preserve"> Tien rassen van wintertarwe werden toegelaten tot de Belgische rassenlijst</t>
    </r>
  </si>
  <si>
    <t>Mandataris*</t>
  </si>
  <si>
    <r>
      <rPr>
        <u/>
        <sz val="11"/>
        <rFont val="Calibri"/>
        <family val="2"/>
        <scheme val="minor"/>
      </rPr>
      <t>Tabel 3:</t>
    </r>
    <r>
      <rPr>
        <sz val="11"/>
        <rFont val="Calibri"/>
        <family val="2"/>
        <scheme val="minor"/>
      </rPr>
      <t xml:space="preserve"> Samenvatting van de waarnemingen van de proeven 2016-2017 en 2017-2018 (schaal (1-9): 9 geeft de meest gunstige waarde weer)</t>
    </r>
  </si>
  <si>
    <t>**Referentieras voor aarvorming = Limabel</t>
  </si>
  <si>
    <r>
      <rPr>
        <u/>
        <sz val="11"/>
        <rFont val="Calibri"/>
        <family val="2"/>
        <scheme val="minor"/>
      </rPr>
      <t>Tabel 2:</t>
    </r>
    <r>
      <rPr>
        <sz val="11"/>
        <rFont val="Calibri"/>
        <family val="2"/>
        <scheme val="minor"/>
      </rPr>
      <t xml:space="preserve"> Samenvatting van de opbrengsten van de proeven in 2016-2017 en 2017-2018</t>
    </r>
  </si>
  <si>
    <t>LG Zebra</t>
  </si>
  <si>
    <t xml:space="preserve">Limagrain Belgium nv  </t>
  </si>
  <si>
    <t>Vif</t>
  </si>
  <si>
    <t>CRAW Unité d'Amélioration</t>
  </si>
  <si>
    <t>Condroz (2),  Limoneuse (1), Ardennes (1) et Jurassique (1).</t>
  </si>
  <si>
    <t>Polders (1), Zandstreek (1), Zand-leemstreek (1), Condroz (1) en Leemstreek (3).</t>
  </si>
  <si>
    <t>Polders (1),  Sablonneuse (1), Sablo-limoneuse (1), Condroz (1) et Limoneuse (3).</t>
  </si>
  <si>
    <t>Condroz (2), Leemstreek (3), Zand-leemstreek (2) en Polders (2).</t>
  </si>
  <si>
    <t>Condroz (2), Limoneuse (3), Sablo-limoneuse (2) et Polders (2).</t>
  </si>
  <si>
    <t>Condroz (2), Leemstreek (1),  Ardennen (1) en Jurassique (1).</t>
  </si>
  <si>
    <t>Cosmos*</t>
  </si>
  <si>
    <t>Zollernspelz*</t>
  </si>
  <si>
    <t>Frankenkorn*</t>
  </si>
  <si>
    <t>Serenite*</t>
  </si>
  <si>
    <t>NIEUWE RAS SPELT OPGENOMEN OP DE BELGISCHE RASSENLIJST</t>
  </si>
  <si>
    <t>Rafaela*</t>
  </si>
  <si>
    <t>Unival*</t>
  </si>
  <si>
    <t>KWS Meridian*</t>
  </si>
  <si>
    <t>LG Tequila*</t>
  </si>
  <si>
    <t>Monique*</t>
  </si>
  <si>
    <t>NOUVELLE VARIETE D'EPEAUTRE INSCRITE AU CATALOGUE NATIONAL BELGE DES VARIETES</t>
  </si>
  <si>
    <r>
      <rPr>
        <u/>
        <sz val="11"/>
        <rFont val="Calibri"/>
        <family val="2"/>
        <scheme val="minor"/>
      </rPr>
      <t>Tabel 1:</t>
    </r>
    <r>
      <rPr>
        <sz val="11"/>
        <rFont val="Calibri"/>
        <family val="2"/>
        <scheme val="minor"/>
      </rPr>
      <t xml:space="preserve"> Een ras van spelt werd toegelaten tot de Belgische rassenlijst</t>
    </r>
  </si>
  <si>
    <t>*Mandataris op ogenblik van inschrijving. Kan wijzigen met de tijd.</t>
  </si>
  <si>
    <r>
      <rPr>
        <u/>
        <sz val="11"/>
        <rFont val="Calibri"/>
        <family val="2"/>
        <scheme val="minor"/>
      </rPr>
      <t>Tableau 1</t>
    </r>
    <r>
      <rPr>
        <sz val="11"/>
        <rFont val="Calibri"/>
        <family val="2"/>
        <scheme val="minor"/>
      </rPr>
      <t xml:space="preserve"> : Deux variétés d'orge d'hiver ont été admises au Catalogue national Belge </t>
    </r>
    <r>
      <rPr>
        <strike/>
        <sz val="11"/>
        <color rgb="FF0000FF"/>
        <rFont val="Calibri"/>
        <family val="2"/>
        <scheme val="minor"/>
      </rPr>
      <t/>
    </r>
  </si>
  <si>
    <t>VG/A/069.2/00167</t>
  </si>
  <si>
    <t>RW 69169</t>
  </si>
  <si>
    <t xml:space="preserve">Secobra Recherches </t>
  </si>
  <si>
    <t>Jorion Philips Seeds</t>
  </si>
  <si>
    <t>TWEE NIEUWE RASSEN WINTERGERST OPGENOMEN OP DE BELGISCHE RASSENLIJST</t>
  </si>
  <si>
    <r>
      <rPr>
        <u/>
        <sz val="11"/>
        <rFont val="Calibri"/>
        <family val="2"/>
        <scheme val="minor"/>
      </rPr>
      <t xml:space="preserve">Tabel 1: </t>
    </r>
    <r>
      <rPr>
        <sz val="11"/>
        <rFont val="Calibri"/>
        <family val="2"/>
        <scheme val="minor"/>
      </rPr>
      <t>Twee rassen van wintergerst werden toegelaten tot de Belgische rassenlijst</t>
    </r>
  </si>
  <si>
    <t>NOUVELLES VARIETES D'ORGE D'HIVER INSCRITES AU CATALOGUE NATIONAL BELGE DES VARIETES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</si>
</sst>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)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trike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/>
    <xf numFmtId="0" fontId="8" fillId="0" borderId="0"/>
    <xf numFmtId="0" fontId="10" fillId="0" borderId="0"/>
  </cellStyleXfs>
  <cellXfs count="241">
    <xf numFmtId="0" fontId="0" fillId="0" borderId="0" xfId="0"/>
    <xf numFmtId="164" fontId="4" fillId="0" borderId="0" xfId="1" applyFont="1" applyFill="1" applyBorder="1"/>
    <xf numFmtId="164" fontId="1" fillId="0" borderId="0" xfId="1" applyFont="1" applyFill="1" applyBorder="1" applyAlignment="1">
      <alignment horizontal="center"/>
    </xf>
    <xf numFmtId="164" fontId="1" fillId="0" borderId="0" xfId="1" applyFont="1" applyFill="1" applyBorder="1"/>
    <xf numFmtId="0" fontId="1" fillId="0" borderId="0" xfId="0" applyFont="1"/>
    <xf numFmtId="164" fontId="2" fillId="0" borderId="0" xfId="1" applyFont="1" applyFill="1" applyBorder="1"/>
    <xf numFmtId="164" fontId="5" fillId="0" borderId="0" xfId="1" applyFont="1" applyFill="1" applyBorder="1"/>
    <xf numFmtId="0" fontId="1" fillId="0" borderId="0" xfId="0" applyFont="1" applyFill="1"/>
    <xf numFmtId="164" fontId="6" fillId="0" borderId="0" xfId="1" applyFont="1" applyFill="1" applyBorder="1"/>
    <xf numFmtId="164" fontId="6" fillId="0" borderId="0" xfId="1" applyFont="1" applyFill="1" applyBorder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6" fillId="0" borderId="1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0" borderId="21" xfId="0" applyFont="1" applyBorder="1"/>
    <xf numFmtId="0" fontId="1" fillId="0" borderId="1" xfId="0" applyFont="1" applyBorder="1"/>
    <xf numFmtId="0" fontId="0" fillId="0" borderId="25" xfId="0" applyFont="1" applyBorder="1" applyAlignment="1">
      <alignment wrapText="1"/>
    </xf>
    <xf numFmtId="1" fontId="1" fillId="0" borderId="2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" fillId="0" borderId="28" xfId="0" applyFont="1" applyBorder="1"/>
    <xf numFmtId="165" fontId="1" fillId="0" borderId="25" xfId="0" applyNumberFormat="1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6" fillId="0" borderId="0" xfId="0" applyFont="1" applyBorder="1"/>
    <xf numFmtId="0" fontId="6" fillId="0" borderId="26" xfId="0" applyFont="1" applyBorder="1" applyAlignment="1">
      <alignment horizontal="center"/>
    </xf>
    <xf numFmtId="1" fontId="1" fillId="0" borderId="28" xfId="0" applyNumberFormat="1" applyFont="1" applyBorder="1"/>
    <xf numFmtId="1" fontId="1" fillId="0" borderId="21" xfId="0" applyNumberFormat="1" applyFont="1" applyBorder="1"/>
    <xf numFmtId="1" fontId="1" fillId="0" borderId="31" xfId="0" applyNumberFormat="1" applyFont="1" applyBorder="1" applyAlignment="1">
      <alignment horizontal="center" vertical="center"/>
    </xf>
    <xf numFmtId="164" fontId="12" fillId="0" borderId="0" xfId="1" applyFont="1" applyFill="1" applyBorder="1"/>
    <xf numFmtId="164" fontId="9" fillId="0" borderId="0" xfId="1" applyFont="1" applyFill="1" applyBorder="1"/>
    <xf numFmtId="164" fontId="7" fillId="0" borderId="0" xfId="1" applyFont="1" applyFill="1" applyBorder="1"/>
    <xf numFmtId="0" fontId="14" fillId="0" borderId="0" xfId="0" applyFont="1"/>
    <xf numFmtId="0" fontId="9" fillId="0" borderId="32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6" fillId="0" borderId="1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Continuous"/>
    </xf>
    <xf numFmtId="0" fontId="6" fillId="0" borderId="21" xfId="2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2" xfId="2" applyFont="1" applyFill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1" fontId="6" fillId="0" borderId="33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1" fillId="0" borderId="3" xfId="0" applyFont="1" applyBorder="1"/>
    <xf numFmtId="0" fontId="14" fillId="0" borderId="0" xfId="0" applyFont="1" applyBorder="1" applyAlignment="1">
      <alignment horizontal="left"/>
    </xf>
    <xf numFmtId="165" fontId="6" fillId="0" borderId="28" xfId="0" applyNumberFormat="1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165" fontId="6" fillId="3" borderId="27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/>
    </xf>
    <xf numFmtId="1" fontId="6" fillId="0" borderId="27" xfId="0" applyNumberFormat="1" applyFont="1" applyFill="1" applyBorder="1" applyAlignment="1">
      <alignment horizontal="center"/>
    </xf>
    <xf numFmtId="0" fontId="1" fillId="0" borderId="35" xfId="0" applyFont="1" applyBorder="1"/>
    <xf numFmtId="0" fontId="1" fillId="0" borderId="27" xfId="0" applyFont="1" applyBorder="1"/>
    <xf numFmtId="165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165" fontId="6" fillId="0" borderId="29" xfId="0" applyNumberFormat="1" applyFont="1" applyBorder="1" applyAlignment="1">
      <alignment horizontal="center" vertical="center"/>
    </xf>
    <xf numFmtId="1" fontId="1" fillId="0" borderId="27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1" fillId="0" borderId="2" xfId="0" applyFont="1" applyBorder="1"/>
    <xf numFmtId="0" fontId="9" fillId="0" borderId="0" xfId="2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165" fontId="1" fillId="0" borderId="27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0" fontId="0" fillId="0" borderId="0" xfId="0" applyFont="1"/>
    <xf numFmtId="165" fontId="6" fillId="4" borderId="28" xfId="0" applyNumberFormat="1" applyFont="1" applyFill="1" applyBorder="1" applyAlignment="1">
      <alignment horizontal="center"/>
    </xf>
    <xf numFmtId="165" fontId="6" fillId="4" borderId="27" xfId="0" applyNumberFormat="1" applyFont="1" applyFill="1" applyBorder="1" applyAlignment="1">
      <alignment horizontal="center"/>
    </xf>
    <xf numFmtId="0" fontId="1" fillId="4" borderId="27" xfId="0" applyFont="1" applyFill="1" applyBorder="1"/>
    <xf numFmtId="1" fontId="6" fillId="0" borderId="42" xfId="0" applyNumberFormat="1" applyFont="1" applyBorder="1" applyAlignment="1">
      <alignment horizontal="center"/>
    </xf>
    <xf numFmtId="1" fontId="6" fillId="0" borderId="36" xfId="0" applyNumberFormat="1" applyFont="1" applyBorder="1" applyAlignment="1">
      <alignment horizontal="center"/>
    </xf>
    <xf numFmtId="1" fontId="6" fillId="0" borderId="43" xfId="0" applyNumberFormat="1" applyFont="1" applyBorder="1" applyAlignment="1">
      <alignment horizontal="center"/>
    </xf>
    <xf numFmtId="0" fontId="1" fillId="0" borderId="42" xfId="0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1" fontId="6" fillId="0" borderId="4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6" fillId="0" borderId="45" xfId="0" applyNumberFormat="1" applyFont="1" applyBorder="1" applyAlignment="1">
      <alignment horizontal="center"/>
    </xf>
    <xf numFmtId="1" fontId="1" fillId="0" borderId="43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center"/>
    </xf>
    <xf numFmtId="0" fontId="1" fillId="0" borderId="48" xfId="0" applyFont="1" applyBorder="1"/>
    <xf numFmtId="1" fontId="1" fillId="0" borderId="50" xfId="0" applyNumberFormat="1" applyFont="1" applyBorder="1" applyAlignment="1">
      <alignment horizontal="center" vertical="center"/>
    </xf>
    <xf numFmtId="0" fontId="6" fillId="0" borderId="52" xfId="0" applyFont="1" applyFill="1" applyBorder="1" applyAlignment="1">
      <alignment horizontal="centerContinuous"/>
    </xf>
    <xf numFmtId="0" fontId="6" fillId="0" borderId="50" xfId="0" applyFont="1" applyFill="1" applyBorder="1" applyAlignment="1">
      <alignment horizontal="center"/>
    </xf>
    <xf numFmtId="1" fontId="6" fillId="0" borderId="47" xfId="0" applyNumberFormat="1" applyFont="1" applyBorder="1" applyAlignment="1">
      <alignment horizontal="center"/>
    </xf>
    <xf numFmtId="1" fontId="1" fillId="0" borderId="50" xfId="0" applyNumberFormat="1" applyFont="1" applyBorder="1" applyAlignment="1">
      <alignment horizontal="center"/>
    </xf>
    <xf numFmtId="0" fontId="9" fillId="0" borderId="8" xfId="2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2" xfId="2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/>
    </xf>
    <xf numFmtId="1" fontId="6" fillId="0" borderId="34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1" fontId="6" fillId="0" borderId="26" xfId="0" applyNumberFormat="1" applyFont="1" applyFill="1" applyBorder="1" applyAlignment="1">
      <alignment horizontal="center"/>
    </xf>
    <xf numFmtId="165" fontId="6" fillId="3" borderId="28" xfId="0" applyNumberFormat="1" applyFont="1" applyFill="1" applyBorder="1" applyAlignment="1">
      <alignment horizontal="center"/>
    </xf>
    <xf numFmtId="165" fontId="6" fillId="3" borderId="34" xfId="0" applyNumberFormat="1" applyFont="1" applyFill="1" applyBorder="1" applyAlignment="1">
      <alignment horizontal="center"/>
    </xf>
    <xf numFmtId="165" fontId="6" fillId="3" borderId="26" xfId="0" applyNumberFormat="1" applyFont="1" applyFill="1" applyBorder="1" applyAlignment="1">
      <alignment horizontal="center"/>
    </xf>
    <xf numFmtId="165" fontId="1" fillId="3" borderId="31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2" fontId="1" fillId="0" borderId="31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/>
    </xf>
    <xf numFmtId="165" fontId="6" fillId="0" borderId="30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4" fontId="0" fillId="0" borderId="0" xfId="1" applyFont="1" applyFill="1" applyBorder="1"/>
    <xf numFmtId="0" fontId="9" fillId="0" borderId="53" xfId="2" applyFont="1" applyBorder="1" applyAlignment="1">
      <alignment vertical="center"/>
    </xf>
    <xf numFmtId="1" fontId="1" fillId="0" borderId="0" xfId="0" applyNumberFormat="1" applyFont="1"/>
    <xf numFmtId="1" fontId="6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1" fillId="3" borderId="33" xfId="3" applyNumberFormat="1" applyFont="1" applyFill="1" applyBorder="1" applyAlignment="1">
      <alignment horizontal="center"/>
    </xf>
    <xf numFmtId="165" fontId="11" fillId="3" borderId="55" xfId="3" applyNumberFormat="1" applyFont="1" applyFill="1" applyBorder="1" applyAlignment="1">
      <alignment horizontal="center"/>
    </xf>
    <xf numFmtId="1" fontId="11" fillId="3" borderId="38" xfId="3" applyNumberFormat="1" applyFont="1" applyFill="1" applyBorder="1" applyAlignment="1">
      <alignment horizontal="center"/>
    </xf>
    <xf numFmtId="165" fontId="11" fillId="3" borderId="23" xfId="3" applyNumberFormat="1" applyFont="1" applyFill="1" applyBorder="1" applyAlignment="1">
      <alignment horizontal="center"/>
    </xf>
    <xf numFmtId="165" fontId="11" fillId="3" borderId="28" xfId="3" applyNumberFormat="1" applyFont="1" applyFill="1" applyBorder="1" applyAlignment="1">
      <alignment horizontal="center"/>
    </xf>
    <xf numFmtId="165" fontId="11" fillId="3" borderId="29" xfId="3" applyNumberFormat="1" applyFont="1" applyFill="1" applyBorder="1" applyAlignment="1">
      <alignment horizontal="center"/>
    </xf>
    <xf numFmtId="165" fontId="11" fillId="3" borderId="30" xfId="3" applyNumberFormat="1" applyFont="1" applyFill="1" applyBorder="1" applyAlignment="1">
      <alignment horizontal="center"/>
    </xf>
    <xf numFmtId="165" fontId="11" fillId="3" borderId="31" xfId="3" applyNumberFormat="1" applyFont="1" applyFill="1" applyBorder="1" applyAlignment="1">
      <alignment horizontal="center"/>
    </xf>
    <xf numFmtId="165" fontId="6" fillId="0" borderId="21" xfId="3" applyNumberFormat="1" applyFont="1" applyBorder="1" applyAlignment="1">
      <alignment horizontal="center" vertical="center"/>
    </xf>
    <xf numFmtId="165" fontId="6" fillId="3" borderId="22" xfId="3" applyNumberFormat="1" applyFont="1" applyFill="1" applyBorder="1" applyAlignment="1">
      <alignment horizontal="center" vertical="center"/>
    </xf>
    <xf numFmtId="165" fontId="6" fillId="0" borderId="22" xfId="3" applyNumberFormat="1" applyFont="1" applyBorder="1" applyAlignment="1">
      <alignment horizontal="center" vertical="center"/>
    </xf>
    <xf numFmtId="165" fontId="6" fillId="0" borderId="56" xfId="3" applyNumberFormat="1" applyFont="1" applyBorder="1" applyAlignment="1">
      <alignment horizontal="center" vertical="center"/>
    </xf>
    <xf numFmtId="165" fontId="6" fillId="3" borderId="29" xfId="3" applyNumberFormat="1" applyFont="1" applyFill="1" applyBorder="1" applyAlignment="1">
      <alignment horizontal="center" vertical="center"/>
    </xf>
    <xf numFmtId="165" fontId="1" fillId="0" borderId="54" xfId="0" applyNumberFormat="1" applyFont="1" applyBorder="1" applyAlignment="1">
      <alignment horizontal="center"/>
    </xf>
    <xf numFmtId="165" fontId="6" fillId="3" borderId="39" xfId="3" applyNumberFormat="1" applyFont="1" applyFill="1" applyBorder="1" applyAlignment="1">
      <alignment horizontal="center" vertical="center"/>
    </xf>
    <xf numFmtId="165" fontId="1" fillId="0" borderId="39" xfId="0" applyNumberFormat="1" applyFont="1" applyBorder="1" applyAlignment="1">
      <alignment horizontal="center"/>
    </xf>
    <xf numFmtId="0" fontId="6" fillId="0" borderId="56" xfId="2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1" fillId="0" borderId="21" xfId="0" applyFont="1" applyFill="1" applyBorder="1"/>
    <xf numFmtId="0" fontId="0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wrapText="1"/>
    </xf>
    <xf numFmtId="0" fontId="1" fillId="0" borderId="35" xfId="2" applyFont="1" applyFill="1" applyBorder="1" applyAlignment="1">
      <alignment horizontal="center" vertical="center"/>
    </xf>
    <xf numFmtId="165" fontId="1" fillId="0" borderId="57" xfId="0" applyNumberFormat="1" applyFont="1" applyBorder="1" applyAlignment="1">
      <alignment horizontal="center"/>
    </xf>
    <xf numFmtId="0" fontId="9" fillId="0" borderId="25" xfId="2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53" xfId="0" applyNumberFormat="1" applyFont="1" applyBorder="1" applyAlignment="1">
      <alignment horizontal="center"/>
    </xf>
    <xf numFmtId="1" fontId="1" fillId="0" borderId="44" xfId="0" applyNumberFormat="1" applyFont="1" applyBorder="1" applyAlignment="1">
      <alignment horizontal="center"/>
    </xf>
    <xf numFmtId="1" fontId="1" fillId="0" borderId="58" xfId="0" applyNumberFormat="1" applyFont="1" applyBorder="1" applyAlignment="1">
      <alignment horizontal="center"/>
    </xf>
    <xf numFmtId="1" fontId="6" fillId="0" borderId="59" xfId="0" applyNumberFormat="1" applyFont="1" applyBorder="1" applyAlignment="1">
      <alignment horizontal="center"/>
    </xf>
    <xf numFmtId="0" fontId="9" fillId="0" borderId="35" xfId="2" applyFont="1" applyFill="1" applyBorder="1" applyAlignment="1">
      <alignment horizontal="center" vertical="center"/>
    </xf>
    <xf numFmtId="1" fontId="6" fillId="0" borderId="60" xfId="0" applyNumberFormat="1" applyFont="1" applyBorder="1" applyAlignment="1">
      <alignment horizontal="center"/>
    </xf>
    <xf numFmtId="1" fontId="6" fillId="0" borderId="61" xfId="0" applyNumberFormat="1" applyFont="1" applyBorder="1" applyAlignment="1">
      <alignment horizontal="center"/>
    </xf>
    <xf numFmtId="1" fontId="1" fillId="0" borderId="61" xfId="0" applyNumberFormat="1" applyFont="1" applyBorder="1" applyAlignment="1">
      <alignment horizontal="center"/>
    </xf>
    <xf numFmtId="1" fontId="1" fillId="0" borderId="62" xfId="0" applyNumberFormat="1" applyFont="1" applyBorder="1" applyAlignment="1">
      <alignment horizontal="center"/>
    </xf>
    <xf numFmtId="1" fontId="6" fillId="0" borderId="63" xfId="0" applyNumberFormat="1" applyFont="1" applyBorder="1" applyAlignment="1">
      <alignment horizontal="center"/>
    </xf>
    <xf numFmtId="0" fontId="9" fillId="0" borderId="17" xfId="2" applyFont="1" applyBorder="1" applyAlignment="1">
      <alignment horizontal="center" vertical="center"/>
    </xf>
    <xf numFmtId="165" fontId="11" fillId="3" borderId="7" xfId="3" applyNumberFormat="1" applyFont="1" applyFill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5" fontId="6" fillId="0" borderId="17" xfId="3" applyNumberFormat="1" applyFont="1" applyBorder="1" applyAlignment="1">
      <alignment horizontal="center" vertical="center"/>
    </xf>
    <xf numFmtId="165" fontId="1" fillId="0" borderId="64" xfId="0" applyNumberFormat="1" applyFont="1" applyBorder="1" applyAlignment="1">
      <alignment horizontal="center"/>
    </xf>
    <xf numFmtId="0" fontId="9" fillId="0" borderId="35" xfId="2" applyFont="1" applyBorder="1" applyAlignment="1">
      <alignment horizontal="center" vertical="center"/>
    </xf>
    <xf numFmtId="0" fontId="6" fillId="0" borderId="36" xfId="3" applyFont="1" applyFill="1" applyBorder="1" applyAlignment="1">
      <alignment horizontal="center"/>
    </xf>
    <xf numFmtId="0" fontId="6" fillId="0" borderId="37" xfId="3" applyFont="1" applyFill="1" applyBorder="1" applyAlignment="1">
      <alignment horizontal="center"/>
    </xf>
    <xf numFmtId="0" fontId="6" fillId="0" borderId="39" xfId="3" applyFont="1" applyFill="1" applyBorder="1" applyAlignment="1">
      <alignment horizontal="center"/>
    </xf>
    <xf numFmtId="0" fontId="6" fillId="0" borderId="36" xfId="2" applyNumberFormat="1" applyFont="1" applyFill="1" applyBorder="1" applyAlignment="1">
      <alignment horizontal="center" vertical="center"/>
    </xf>
    <xf numFmtId="0" fontId="6" fillId="0" borderId="38" xfId="2" applyNumberFormat="1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6" fillId="2" borderId="2" xfId="1" applyFon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6" fillId="0" borderId="43" xfId="2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>
      <alignment horizontal="center" vertical="center"/>
    </xf>
    <xf numFmtId="0" fontId="6" fillId="0" borderId="43" xfId="3" applyFont="1" applyFill="1" applyBorder="1" applyAlignment="1">
      <alignment horizontal="center"/>
    </xf>
    <xf numFmtId="0" fontId="6" fillId="0" borderId="18" xfId="3" applyFont="1" applyFill="1" applyBorder="1" applyAlignment="1">
      <alignment horizontal="center"/>
    </xf>
    <xf numFmtId="0" fontId="6" fillId="0" borderId="20" xfId="3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33" xfId="2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/>
    </xf>
  </cellXfs>
  <cellStyles count="4">
    <cellStyle name="Normal" xfId="0" builtinId="0"/>
    <cellStyle name="Normal 2" xfId="3"/>
    <cellStyle name="Normal_essai" xfId="2"/>
    <cellStyle name="Standaard_SAM3SK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6"/>
  <sheetViews>
    <sheetView zoomScaleNormal="100" workbookViewId="0">
      <selection activeCell="A87" sqref="A87:J96"/>
    </sheetView>
  </sheetViews>
  <sheetFormatPr baseColWidth="10" defaultColWidth="11.453125" defaultRowHeight="14.5" x14ac:dyDescent="0.35"/>
  <cols>
    <col min="1" max="1" width="16.54296875" style="4" customWidth="1"/>
    <col min="2" max="5" width="11.453125" style="4"/>
    <col min="6" max="6" width="11.6328125" style="4" customWidth="1"/>
    <col min="7" max="16384" width="11.453125" style="4"/>
  </cols>
  <sheetData>
    <row r="1" spans="1:16" x14ac:dyDescent="0.35">
      <c r="A1" s="34" t="s">
        <v>24</v>
      </c>
      <c r="B1" s="9"/>
      <c r="C1" s="9"/>
      <c r="D1" s="9"/>
      <c r="E1" s="8"/>
      <c r="F1" s="9"/>
    </row>
    <row r="2" spans="1:16" x14ac:dyDescent="0.35">
      <c r="A2" s="8"/>
      <c r="B2" s="9"/>
      <c r="C2" s="8"/>
      <c r="D2" s="9"/>
      <c r="E2"/>
      <c r="F2" s="9"/>
      <c r="J2" s="37"/>
    </row>
    <row r="3" spans="1:16" x14ac:dyDescent="0.35">
      <c r="A3" s="35" t="s">
        <v>60</v>
      </c>
      <c r="B3" s="9"/>
      <c r="C3" s="9"/>
      <c r="D3" s="9"/>
      <c r="E3" s="8"/>
      <c r="F3" s="9"/>
    </row>
    <row r="4" spans="1:16" x14ac:dyDescent="0.35">
      <c r="A4" s="8"/>
      <c r="B4" s="9"/>
      <c r="C4" s="9"/>
      <c r="D4" s="9"/>
      <c r="E4" s="8"/>
      <c r="F4" s="9"/>
    </row>
    <row r="5" spans="1:16" x14ac:dyDescent="0.35">
      <c r="A5" s="36" t="s">
        <v>135</v>
      </c>
      <c r="B5" s="9"/>
      <c r="C5" s="9"/>
      <c r="D5" s="9"/>
      <c r="E5" s="8"/>
      <c r="F5" s="9"/>
    </row>
    <row r="6" spans="1:16" x14ac:dyDescent="0.35">
      <c r="A6" s="8"/>
      <c r="B6" s="9"/>
      <c r="C6" s="9"/>
      <c r="D6" s="9"/>
      <c r="E6" s="8"/>
      <c r="F6" s="9"/>
      <c r="G6" s="7"/>
      <c r="H6" s="7"/>
    </row>
    <row r="7" spans="1:16" x14ac:dyDescent="0.35">
      <c r="A7" s="8" t="s">
        <v>25</v>
      </c>
      <c r="B7" s="9"/>
      <c r="C7" s="9"/>
      <c r="D7" s="9"/>
      <c r="E7" s="8"/>
      <c r="F7" s="9"/>
      <c r="G7" s="7"/>
      <c r="H7" s="7"/>
    </row>
    <row r="8" spans="1:16" x14ac:dyDescent="0.35">
      <c r="A8" s="8" t="s">
        <v>26</v>
      </c>
      <c r="B8" s="9"/>
      <c r="C8" s="9"/>
      <c r="D8" s="9"/>
      <c r="E8" s="8"/>
      <c r="F8" s="9"/>
      <c r="G8" s="7"/>
      <c r="H8" s="7"/>
    </row>
    <row r="9" spans="1:16" x14ac:dyDescent="0.35">
      <c r="A9" s="8" t="s">
        <v>27</v>
      </c>
      <c r="B9" s="9"/>
      <c r="C9" s="9"/>
      <c r="D9" s="9"/>
      <c r="E9" s="8"/>
      <c r="F9" s="9"/>
      <c r="G9" s="7"/>
      <c r="H9" s="7"/>
      <c r="O9" s="199"/>
      <c r="P9" s="199"/>
    </row>
    <row r="10" spans="1:16" x14ac:dyDescent="0.35">
      <c r="A10" s="8"/>
      <c r="B10" s="9"/>
      <c r="C10" s="9"/>
      <c r="D10" s="9"/>
      <c r="E10" s="8"/>
      <c r="F10" s="9"/>
      <c r="G10" s="7"/>
      <c r="H10" s="7"/>
      <c r="O10" s="199"/>
      <c r="P10" s="199"/>
    </row>
    <row r="11" spans="1:16" x14ac:dyDescent="0.35">
      <c r="A11" s="8" t="s">
        <v>61</v>
      </c>
      <c r="B11" s="9"/>
      <c r="C11" s="9"/>
      <c r="D11" s="9"/>
      <c r="E11" s="8"/>
      <c r="F11" s="9"/>
      <c r="G11" s="7"/>
      <c r="H11" s="7"/>
      <c r="O11" s="199"/>
      <c r="P11" s="199"/>
    </row>
    <row r="12" spans="1:16" x14ac:dyDescent="0.35">
      <c r="A12" s="8" t="s">
        <v>178</v>
      </c>
      <c r="B12" s="9"/>
      <c r="C12" s="9"/>
      <c r="D12" s="9"/>
      <c r="E12" s="8"/>
      <c r="F12" s="9"/>
      <c r="G12" s="7"/>
      <c r="H12" s="7"/>
      <c r="O12" s="199"/>
      <c r="P12" s="199"/>
    </row>
    <row r="13" spans="1:16" x14ac:dyDescent="0.35">
      <c r="A13" s="8"/>
      <c r="B13" s="9"/>
      <c r="C13" s="9"/>
      <c r="D13" s="9"/>
      <c r="E13" s="8"/>
      <c r="F13" s="9"/>
      <c r="G13" s="7"/>
      <c r="H13" s="7"/>
      <c r="O13" s="199"/>
      <c r="P13" s="199"/>
    </row>
    <row r="14" spans="1:16" x14ac:dyDescent="0.35">
      <c r="A14" s="8" t="s">
        <v>164</v>
      </c>
      <c r="B14" s="9"/>
      <c r="C14" s="9"/>
      <c r="D14" s="9"/>
      <c r="E14" s="8"/>
      <c r="F14" s="9"/>
      <c r="O14" s="199"/>
      <c r="P14" s="199"/>
    </row>
    <row r="15" spans="1:16" ht="13.5" customHeight="1" thickBot="1" x14ac:dyDescent="0.4">
      <c r="A15" s="8"/>
      <c r="B15" s="9"/>
      <c r="C15" s="9"/>
      <c r="D15" s="9"/>
      <c r="E15" s="8"/>
      <c r="F15" s="9"/>
      <c r="O15" s="199"/>
      <c r="P15" s="199"/>
    </row>
    <row r="16" spans="1:16" x14ac:dyDescent="0.35">
      <c r="A16" s="10" t="s">
        <v>29</v>
      </c>
      <c r="B16" s="200" t="s">
        <v>30</v>
      </c>
      <c r="C16" s="200"/>
      <c r="D16" s="200" t="s">
        <v>31</v>
      </c>
      <c r="E16" s="200"/>
      <c r="F16" s="201"/>
      <c r="G16" s="200" t="s">
        <v>96</v>
      </c>
      <c r="H16" s="200"/>
      <c r="I16" s="202"/>
      <c r="O16" s="199"/>
      <c r="P16" s="199"/>
    </row>
    <row r="17" spans="1:16" x14ac:dyDescent="0.35">
      <c r="A17" s="38" t="s">
        <v>148</v>
      </c>
      <c r="B17" s="196">
        <v>77381</v>
      </c>
      <c r="C17" s="197"/>
      <c r="D17" s="193" t="s">
        <v>86</v>
      </c>
      <c r="E17" s="194"/>
      <c r="F17" s="198"/>
      <c r="G17" s="193"/>
      <c r="H17" s="194"/>
      <c r="I17" s="195"/>
      <c r="O17" s="199"/>
      <c r="P17" s="199"/>
    </row>
    <row r="18" spans="1:16" x14ac:dyDescent="0.35">
      <c r="A18" s="38" t="s">
        <v>149</v>
      </c>
      <c r="B18" s="196">
        <v>77391</v>
      </c>
      <c r="C18" s="197"/>
      <c r="D18" s="193" t="s">
        <v>85</v>
      </c>
      <c r="E18" s="194"/>
      <c r="F18" s="198"/>
      <c r="G18" s="193"/>
      <c r="H18" s="194"/>
      <c r="I18" s="195"/>
      <c r="O18" s="199"/>
      <c r="P18" s="199"/>
    </row>
    <row r="19" spans="1:16" x14ac:dyDescent="0.35">
      <c r="A19" s="38" t="s">
        <v>150</v>
      </c>
      <c r="B19" s="196">
        <v>77393</v>
      </c>
      <c r="C19" s="197"/>
      <c r="D19" s="193" t="s">
        <v>87</v>
      </c>
      <c r="E19" s="194"/>
      <c r="F19" s="198"/>
      <c r="G19" s="193"/>
      <c r="H19" s="194"/>
      <c r="I19" s="195"/>
    </row>
    <row r="20" spans="1:16" x14ac:dyDescent="0.35">
      <c r="A20" s="38" t="s">
        <v>151</v>
      </c>
      <c r="B20" s="196">
        <v>77395</v>
      </c>
      <c r="C20" s="197"/>
      <c r="D20" s="193" t="s">
        <v>87</v>
      </c>
      <c r="E20" s="194"/>
      <c r="F20" s="198"/>
      <c r="G20" s="193"/>
      <c r="H20" s="194"/>
      <c r="I20" s="195"/>
    </row>
    <row r="21" spans="1:16" x14ac:dyDescent="0.35">
      <c r="A21" s="38" t="s">
        <v>152</v>
      </c>
      <c r="B21" s="196">
        <v>77397</v>
      </c>
      <c r="C21" s="197"/>
      <c r="D21" s="193" t="s">
        <v>153</v>
      </c>
      <c r="E21" s="194"/>
      <c r="F21" s="198"/>
      <c r="G21" s="193" t="s">
        <v>154</v>
      </c>
      <c r="H21" s="194"/>
      <c r="I21" s="195"/>
    </row>
    <row r="22" spans="1:16" x14ac:dyDescent="0.35">
      <c r="A22" s="38" t="s">
        <v>155</v>
      </c>
      <c r="B22" s="196">
        <v>77399</v>
      </c>
      <c r="C22" s="197"/>
      <c r="D22" s="193" t="s">
        <v>156</v>
      </c>
      <c r="E22" s="194"/>
      <c r="F22" s="198"/>
      <c r="G22" s="193"/>
      <c r="H22" s="194"/>
      <c r="I22" s="195"/>
    </row>
    <row r="23" spans="1:16" x14ac:dyDescent="0.35">
      <c r="A23" s="38" t="s">
        <v>138</v>
      </c>
      <c r="B23" s="196" t="s">
        <v>137</v>
      </c>
      <c r="C23" s="197"/>
      <c r="D23" s="193" t="s">
        <v>139</v>
      </c>
      <c r="E23" s="194"/>
      <c r="F23" s="198"/>
      <c r="G23" s="193" t="s">
        <v>136</v>
      </c>
      <c r="H23" s="194"/>
      <c r="I23" s="195"/>
    </row>
    <row r="24" spans="1:16" x14ac:dyDescent="0.35">
      <c r="A24" s="38" t="s">
        <v>141</v>
      </c>
      <c r="B24" s="196" t="s">
        <v>140</v>
      </c>
      <c r="C24" s="197"/>
      <c r="D24" s="193" t="s">
        <v>139</v>
      </c>
      <c r="E24" s="194"/>
      <c r="F24" s="198"/>
      <c r="G24" s="193" t="s">
        <v>136</v>
      </c>
      <c r="H24" s="194"/>
      <c r="I24" s="195"/>
    </row>
    <row r="25" spans="1:16" x14ac:dyDescent="0.35">
      <c r="A25" s="140" t="s">
        <v>143</v>
      </c>
      <c r="B25" s="196" t="s">
        <v>142</v>
      </c>
      <c r="C25" s="197"/>
      <c r="D25" s="193" t="s">
        <v>144</v>
      </c>
      <c r="E25" s="194"/>
      <c r="F25" s="198"/>
      <c r="G25" s="193" t="s">
        <v>136</v>
      </c>
      <c r="H25" s="194"/>
      <c r="I25" s="195"/>
    </row>
    <row r="26" spans="1:16" ht="15" thickBot="1" x14ac:dyDescent="0.4">
      <c r="A26" s="39" t="s">
        <v>146</v>
      </c>
      <c r="B26" s="203" t="s">
        <v>145</v>
      </c>
      <c r="C26" s="204"/>
      <c r="D26" s="205" t="s">
        <v>139</v>
      </c>
      <c r="E26" s="206"/>
      <c r="F26" s="207"/>
      <c r="G26" s="205" t="s">
        <v>147</v>
      </c>
      <c r="H26" s="206"/>
      <c r="I26" s="208"/>
    </row>
    <row r="27" spans="1:16" x14ac:dyDescent="0.35">
      <c r="A27" s="8" t="s">
        <v>97</v>
      </c>
      <c r="B27" s="9"/>
      <c r="C27" s="9"/>
      <c r="D27" s="9"/>
      <c r="E27" s="8"/>
      <c r="F27" s="9"/>
    </row>
    <row r="28" spans="1:16" x14ac:dyDescent="0.35">
      <c r="B28" s="9"/>
      <c r="C28" s="9"/>
      <c r="D28" s="9"/>
      <c r="E28" s="8"/>
      <c r="F28" s="9"/>
    </row>
    <row r="29" spans="1:16" x14ac:dyDescent="0.35">
      <c r="A29" s="8"/>
      <c r="B29" s="9"/>
      <c r="C29" s="9"/>
      <c r="D29" s="9"/>
      <c r="E29" s="8"/>
      <c r="F29" s="9"/>
    </row>
    <row r="30" spans="1:16" x14ac:dyDescent="0.35">
      <c r="A30" s="29" t="s">
        <v>158</v>
      </c>
    </row>
    <row r="31" spans="1:16" ht="15" customHeight="1" thickBot="1" x14ac:dyDescent="0.4"/>
    <row r="32" spans="1:16" ht="15" customHeight="1" thickBot="1" x14ac:dyDescent="0.4">
      <c r="A32" s="220" t="s">
        <v>33</v>
      </c>
      <c r="B32" s="223" t="s">
        <v>62</v>
      </c>
      <c r="C32" s="224"/>
      <c r="D32" s="224"/>
      <c r="E32" s="224"/>
      <c r="F32" s="224"/>
      <c r="G32" s="225"/>
    </row>
    <row r="33" spans="1:10" ht="15" customHeight="1" x14ac:dyDescent="0.35">
      <c r="A33" s="221"/>
      <c r="B33" s="228">
        <v>2017</v>
      </c>
      <c r="C33" s="229"/>
      <c r="D33" s="230">
        <v>2018</v>
      </c>
      <c r="E33" s="231"/>
      <c r="F33" s="226" t="s">
        <v>34</v>
      </c>
      <c r="G33" s="227"/>
    </row>
    <row r="34" spans="1:10" x14ac:dyDescent="0.35">
      <c r="A34" s="221"/>
      <c r="B34" s="11">
        <v>8</v>
      </c>
      <c r="C34" s="40" t="s">
        <v>7</v>
      </c>
      <c r="D34" s="41">
        <v>6</v>
      </c>
      <c r="E34" s="12" t="s">
        <v>7</v>
      </c>
      <c r="F34" s="108"/>
      <c r="G34" s="13"/>
    </row>
    <row r="35" spans="1:10" ht="15" thickBot="1" x14ac:dyDescent="0.4">
      <c r="A35" s="222"/>
      <c r="B35" s="14" t="s">
        <v>8</v>
      </c>
      <c r="C35" s="17" t="s">
        <v>9</v>
      </c>
      <c r="D35" s="17" t="s">
        <v>8</v>
      </c>
      <c r="E35" s="15" t="s">
        <v>9</v>
      </c>
      <c r="F35" s="109" t="s">
        <v>8</v>
      </c>
      <c r="G35" s="16" t="s">
        <v>9</v>
      </c>
    </row>
    <row r="36" spans="1:10" x14ac:dyDescent="0.35">
      <c r="A36" s="43" t="s">
        <v>99</v>
      </c>
      <c r="B36" s="44">
        <v>9625.517556298837</v>
      </c>
      <c r="C36" s="46">
        <f t="shared" ref="C36:C61" si="0">B36*100/B$63</f>
        <v>95.994381802781433</v>
      </c>
      <c r="D36" s="71">
        <v>9990.7432882205121</v>
      </c>
      <c r="E36" s="91">
        <f t="shared" ref="E36:E43" si="1">D36*100/D$63</f>
        <v>96.824593802828986</v>
      </c>
      <c r="F36" s="104">
        <f>((B$34*B36)+(D$34*D36))/(B$34+D$34)</f>
        <v>9782.0428699795557</v>
      </c>
      <c r="G36" s="45">
        <f t="shared" ref="G36:G43" si="2">F36*100/F$63</f>
        <v>96.356019442573285</v>
      </c>
      <c r="I36" s="141"/>
      <c r="J36" s="141"/>
    </row>
    <row r="37" spans="1:10" x14ac:dyDescent="0.35">
      <c r="A37" s="47" t="s">
        <v>100</v>
      </c>
      <c r="B37" s="48">
        <v>10325.47831542705</v>
      </c>
      <c r="C37" s="50">
        <f t="shared" si="0"/>
        <v>102.97502465816207</v>
      </c>
      <c r="D37" s="72">
        <v>10426.97981770443</v>
      </c>
      <c r="E37" s="92">
        <f t="shared" si="1"/>
        <v>101.05234979161884</v>
      </c>
      <c r="F37" s="105">
        <f t="shared" ref="F37:F60" si="3">((B$34*B37)+(D$34*D37))/(B$34+D$34)</f>
        <v>10368.978959260214</v>
      </c>
      <c r="G37" s="49">
        <f t="shared" si="2"/>
        <v>102.13751375638763</v>
      </c>
      <c r="I37" s="141"/>
      <c r="J37" s="141"/>
    </row>
    <row r="38" spans="1:10" x14ac:dyDescent="0.35">
      <c r="A38" s="47" t="s">
        <v>101</v>
      </c>
      <c r="B38" s="48">
        <v>10433.135506889161</v>
      </c>
      <c r="C38" s="50">
        <f t="shared" si="0"/>
        <v>104.0486797089771</v>
      </c>
      <c r="D38" s="72">
        <v>10678.996116468812</v>
      </c>
      <c r="E38" s="92">
        <f t="shared" si="1"/>
        <v>103.49474822540941</v>
      </c>
      <c r="F38" s="105">
        <f t="shared" si="3"/>
        <v>10538.504339566154</v>
      </c>
      <c r="G38" s="49">
        <f t="shared" si="2"/>
        <v>103.80738896117734</v>
      </c>
      <c r="I38" s="141"/>
      <c r="J38" s="141"/>
    </row>
    <row r="39" spans="1:10" x14ac:dyDescent="0.35">
      <c r="A39" s="47" t="s">
        <v>102</v>
      </c>
      <c r="B39" s="48">
        <v>10276.841984633767</v>
      </c>
      <c r="C39" s="50">
        <f t="shared" si="0"/>
        <v>102.48997910291278</v>
      </c>
      <c r="D39" s="72">
        <v>10794.628954829654</v>
      </c>
      <c r="E39" s="92">
        <f t="shared" si="1"/>
        <v>104.61539583705982</v>
      </c>
      <c r="F39" s="105">
        <f t="shared" si="3"/>
        <v>10498.75068614629</v>
      </c>
      <c r="G39" s="49">
        <f t="shared" si="2"/>
        <v>103.41580370104796</v>
      </c>
      <c r="I39" s="141"/>
      <c r="J39" s="141"/>
    </row>
    <row r="40" spans="1:10" x14ac:dyDescent="0.35">
      <c r="A40" s="47" t="s">
        <v>159</v>
      </c>
      <c r="B40" s="48">
        <v>10203.815243070912</v>
      </c>
      <c r="C40" s="50">
        <f t="shared" si="0"/>
        <v>101.76169027372558</v>
      </c>
      <c r="D40" s="72">
        <v>10314.360641235522</v>
      </c>
      <c r="E40" s="92">
        <f t="shared" si="1"/>
        <v>99.960908874618411</v>
      </c>
      <c r="F40" s="105">
        <f t="shared" si="3"/>
        <v>10251.191842284315</v>
      </c>
      <c r="G40" s="49">
        <f t="shared" si="2"/>
        <v>100.97727576885589</v>
      </c>
      <c r="I40" s="141"/>
      <c r="J40" s="141"/>
    </row>
    <row r="41" spans="1:10" x14ac:dyDescent="0.35">
      <c r="A41" s="47" t="s">
        <v>103</v>
      </c>
      <c r="B41" s="48">
        <v>9486.380237742027</v>
      </c>
      <c r="C41" s="50">
        <f t="shared" si="0"/>
        <v>94.606778403542151</v>
      </c>
      <c r="D41" s="72">
        <v>9552.7643565125345</v>
      </c>
      <c r="E41" s="92">
        <f t="shared" si="1"/>
        <v>92.579951444054572</v>
      </c>
      <c r="F41" s="105">
        <f t="shared" si="3"/>
        <v>9514.8305743579585</v>
      </c>
      <c r="G41" s="49">
        <f t="shared" si="2"/>
        <v>93.723899189734624</v>
      </c>
      <c r="I41" s="141"/>
      <c r="J41" s="141"/>
    </row>
    <row r="42" spans="1:10" x14ac:dyDescent="0.35">
      <c r="A42" s="47" t="s">
        <v>160</v>
      </c>
      <c r="B42" s="48">
        <v>9839.004402243354</v>
      </c>
      <c r="C42" s="50">
        <f t="shared" si="0"/>
        <v>98.123466049899008</v>
      </c>
      <c r="D42" s="72">
        <v>10470.286348624113</v>
      </c>
      <c r="E42" s="92">
        <f t="shared" si="1"/>
        <v>101.47205202440983</v>
      </c>
      <c r="F42" s="105">
        <f t="shared" si="3"/>
        <v>10109.553807835107</v>
      </c>
      <c r="G42" s="49">
        <f t="shared" si="2"/>
        <v>99.58209918022331</v>
      </c>
      <c r="I42" s="141"/>
      <c r="J42" s="141"/>
    </row>
    <row r="43" spans="1:10" x14ac:dyDescent="0.35">
      <c r="A43" s="47" t="s">
        <v>78</v>
      </c>
      <c r="B43" s="48">
        <v>10234.787931071553</v>
      </c>
      <c r="C43" s="50">
        <f t="shared" si="0"/>
        <v>102.0705779797634</v>
      </c>
      <c r="D43" s="72">
        <v>10465.636873675152</v>
      </c>
      <c r="E43" s="92">
        <f t="shared" si="1"/>
        <v>101.42699196127516</v>
      </c>
      <c r="F43" s="105">
        <f t="shared" si="3"/>
        <v>10333.723192187379</v>
      </c>
      <c r="G43" s="49">
        <f t="shared" si="2"/>
        <v>101.79023400892727</v>
      </c>
      <c r="I43" s="141"/>
      <c r="J43" s="141"/>
    </row>
    <row r="44" spans="1:10" x14ac:dyDescent="0.35">
      <c r="A44" s="47" t="s">
        <v>88</v>
      </c>
      <c r="B44" s="48">
        <v>10873.032793764438</v>
      </c>
      <c r="C44" s="50">
        <f t="shared" si="0"/>
        <v>108.43573400120886</v>
      </c>
      <c r="D44" s="72">
        <v>10982.243220558894</v>
      </c>
      <c r="E44" s="92">
        <f t="shared" ref="E44:E61" si="4">D44*100/D$63</f>
        <v>106.43364644632808</v>
      </c>
      <c r="F44" s="105">
        <f t="shared" si="3"/>
        <v>10919.837262390634</v>
      </c>
      <c r="G44" s="49">
        <f t="shared" ref="G44:G61" si="5">F44*100/F$63</f>
        <v>107.56363119136968</v>
      </c>
      <c r="I44" s="141"/>
      <c r="J44" s="141"/>
    </row>
    <row r="45" spans="1:10" x14ac:dyDescent="0.35">
      <c r="A45" s="47" t="s">
        <v>89</v>
      </c>
      <c r="B45" s="48">
        <v>10649.335613236524</v>
      </c>
      <c r="C45" s="50">
        <f t="shared" si="0"/>
        <v>106.20482304704932</v>
      </c>
      <c r="D45" s="72">
        <v>10595.20367792166</v>
      </c>
      <c r="E45" s="92">
        <f t="shared" si="4"/>
        <v>102.68267963431248</v>
      </c>
      <c r="F45" s="105">
        <f t="shared" si="3"/>
        <v>10626.136212387297</v>
      </c>
      <c r="G45" s="49">
        <f t="shared" si="5"/>
        <v>104.67058886262704</v>
      </c>
      <c r="I45" s="141"/>
      <c r="J45" s="141"/>
    </row>
    <row r="46" spans="1:10" x14ac:dyDescent="0.35">
      <c r="A46" s="47" t="s">
        <v>90</v>
      </c>
      <c r="B46" s="48">
        <v>11108.604111688535</v>
      </c>
      <c r="C46" s="50">
        <f t="shared" si="0"/>
        <v>110.78506461146702</v>
      </c>
      <c r="D46" s="72">
        <v>11201.559294291115</v>
      </c>
      <c r="E46" s="92">
        <f t="shared" si="4"/>
        <v>108.55913292325427</v>
      </c>
      <c r="F46" s="105">
        <f t="shared" si="3"/>
        <v>11148.442047089642</v>
      </c>
      <c r="G46" s="49">
        <f t="shared" si="5"/>
        <v>109.81545602713312</v>
      </c>
      <c r="I46" s="141"/>
      <c r="J46" s="141"/>
    </row>
    <row r="47" spans="1:10" x14ac:dyDescent="0.35">
      <c r="A47" s="47" t="s">
        <v>91</v>
      </c>
      <c r="B47" s="48">
        <v>10885.00577347167</v>
      </c>
      <c r="C47" s="50">
        <f t="shared" si="0"/>
        <v>108.55513940238451</v>
      </c>
      <c r="D47" s="72">
        <v>10704.563165940204</v>
      </c>
      <c r="E47" s="92">
        <f t="shared" si="4"/>
        <v>103.74252950738102</v>
      </c>
      <c r="F47" s="105">
        <f t="shared" si="3"/>
        <v>10807.673227386756</v>
      </c>
      <c r="G47" s="49">
        <f t="shared" si="5"/>
        <v>106.45878222666525</v>
      </c>
      <c r="I47" s="141"/>
      <c r="J47" s="141"/>
    </row>
    <row r="48" spans="1:10" x14ac:dyDescent="0.35">
      <c r="A48" s="47" t="s">
        <v>92</v>
      </c>
      <c r="B48" s="48">
        <v>10464.099088560863</v>
      </c>
      <c r="C48" s="50">
        <f t="shared" si="0"/>
        <v>104.35747659845239</v>
      </c>
      <c r="D48" s="72">
        <v>10386.575798635831</v>
      </c>
      <c r="E48" s="92">
        <f t="shared" si="4"/>
        <v>100.6607770505865</v>
      </c>
      <c r="F48" s="105">
        <f t="shared" si="3"/>
        <v>10430.874821450136</v>
      </c>
      <c r="G48" s="49">
        <f t="shared" si="5"/>
        <v>102.74720633081809</v>
      </c>
      <c r="I48" s="141"/>
      <c r="J48" s="141"/>
    </row>
    <row r="49" spans="1:10" x14ac:dyDescent="0.35">
      <c r="A49" s="47" t="s">
        <v>93</v>
      </c>
      <c r="B49" s="48">
        <v>9899.2590235545995</v>
      </c>
      <c r="C49" s="50">
        <f t="shared" si="0"/>
        <v>98.724379724379673</v>
      </c>
      <c r="D49" s="72">
        <v>10448.197370827625</v>
      </c>
      <c r="E49" s="92">
        <f t="shared" si="4"/>
        <v>101.25797823220398</v>
      </c>
      <c r="F49" s="105">
        <f t="shared" si="3"/>
        <v>10134.51831524304</v>
      </c>
      <c r="G49" s="49">
        <f t="shared" si="5"/>
        <v>99.828006971995038</v>
      </c>
      <c r="I49" s="141"/>
      <c r="J49" s="141"/>
    </row>
    <row r="50" spans="1:10" x14ac:dyDescent="0.35">
      <c r="A50" s="47" t="s">
        <v>94</v>
      </c>
      <c r="B50" s="48">
        <v>10005.872474154135</v>
      </c>
      <c r="C50" s="99">
        <f t="shared" si="0"/>
        <v>99.787625645682539</v>
      </c>
      <c r="D50" s="72">
        <v>9704.6048573645203</v>
      </c>
      <c r="E50" s="102">
        <f t="shared" si="4"/>
        <v>94.051503098789397</v>
      </c>
      <c r="F50" s="105">
        <f t="shared" si="3"/>
        <v>9876.7577812443014</v>
      </c>
      <c r="G50" s="49">
        <f t="shared" si="5"/>
        <v>97.288989370494534</v>
      </c>
      <c r="I50" s="141"/>
      <c r="J50" s="141"/>
    </row>
    <row r="51" spans="1:10" ht="15" thickBot="1" x14ac:dyDescent="0.4">
      <c r="A51" s="47" t="s">
        <v>95</v>
      </c>
      <c r="B51" s="142">
        <v>10393.53670788491</v>
      </c>
      <c r="C51" s="52">
        <f t="shared" si="0"/>
        <v>103.65376460874354</v>
      </c>
      <c r="D51" s="143">
        <v>11039.979846402421</v>
      </c>
      <c r="E51" s="93">
        <f t="shared" si="4"/>
        <v>106.99319694057776</v>
      </c>
      <c r="F51" s="111">
        <f t="shared" si="3"/>
        <v>10670.583767249556</v>
      </c>
      <c r="G51" s="51">
        <f t="shared" si="5"/>
        <v>105.10841044216912</v>
      </c>
      <c r="I51" s="141"/>
      <c r="J51" s="141"/>
    </row>
    <row r="52" spans="1:10" x14ac:dyDescent="0.35">
      <c r="A52" s="95" t="s">
        <v>148</v>
      </c>
      <c r="B52" s="44">
        <v>10602.555646469116</v>
      </c>
      <c r="C52" s="46">
        <f t="shared" si="0"/>
        <v>105.73829083573425</v>
      </c>
      <c r="D52" s="71">
        <v>11722.396626699434</v>
      </c>
      <c r="E52" s="91">
        <f t="shared" si="4"/>
        <v>113.60679171028799</v>
      </c>
      <c r="F52" s="104">
        <f t="shared" si="3"/>
        <v>11082.487495139254</v>
      </c>
      <c r="G52" s="110">
        <f t="shared" si="5"/>
        <v>109.16578415648928</v>
      </c>
      <c r="I52" s="141"/>
      <c r="J52" s="141"/>
    </row>
    <row r="53" spans="1:10" x14ac:dyDescent="0.35">
      <c r="A53" s="96" t="s">
        <v>149</v>
      </c>
      <c r="B53" s="48">
        <v>10537.191541583741</v>
      </c>
      <c r="C53" s="50">
        <f t="shared" si="0"/>
        <v>105.08642076185362</v>
      </c>
      <c r="D53" s="72">
        <v>10334.739186099696</v>
      </c>
      <c r="E53" s="92">
        <f t="shared" si="4"/>
        <v>100.15840612500746</v>
      </c>
      <c r="F53" s="105">
        <f t="shared" si="3"/>
        <v>10450.426246376292</v>
      </c>
      <c r="G53" s="49">
        <f t="shared" si="5"/>
        <v>102.9397936569375</v>
      </c>
      <c r="I53" s="141"/>
      <c r="J53" s="141"/>
    </row>
    <row r="54" spans="1:10" x14ac:dyDescent="0.35">
      <c r="A54" s="96" t="s">
        <v>150</v>
      </c>
      <c r="B54" s="48">
        <v>9942.5351608187157</v>
      </c>
      <c r="C54" s="50">
        <f t="shared" si="0"/>
        <v>99.155968573413844</v>
      </c>
      <c r="D54" s="72">
        <v>10134.844321978517</v>
      </c>
      <c r="E54" s="92">
        <f t="shared" si="4"/>
        <v>98.221138950439496</v>
      </c>
      <c r="F54" s="105">
        <f t="shared" si="3"/>
        <v>10024.953372744345</v>
      </c>
      <c r="G54" s="49">
        <f t="shared" si="5"/>
        <v>98.748759838246713</v>
      </c>
      <c r="I54" s="141"/>
      <c r="J54" s="141"/>
    </row>
    <row r="55" spans="1:10" x14ac:dyDescent="0.35">
      <c r="A55" s="96" t="s">
        <v>151</v>
      </c>
      <c r="B55" s="48">
        <v>10504.435230309231</v>
      </c>
      <c r="C55" s="50">
        <f t="shared" si="0"/>
        <v>104.75974514856379</v>
      </c>
      <c r="D55" s="72">
        <v>10938.82197730655</v>
      </c>
      <c r="E55" s="92">
        <f t="shared" si="4"/>
        <v>106.01283248694241</v>
      </c>
      <c r="F55" s="105">
        <f t="shared" si="3"/>
        <v>10690.600979022367</v>
      </c>
      <c r="G55" s="49">
        <f t="shared" si="5"/>
        <v>105.30558590668139</v>
      </c>
      <c r="I55" s="141"/>
      <c r="J55" s="141"/>
    </row>
    <row r="56" spans="1:10" x14ac:dyDescent="0.35">
      <c r="A56" s="96" t="s">
        <v>152</v>
      </c>
      <c r="B56" s="48">
        <v>10711.514680159346</v>
      </c>
      <c r="C56" s="50">
        <f t="shared" si="0"/>
        <v>106.82492903671883</v>
      </c>
      <c r="D56" s="72">
        <v>10938.350545651481</v>
      </c>
      <c r="E56" s="92">
        <f t="shared" si="4"/>
        <v>106.00826363984156</v>
      </c>
      <c r="F56" s="105">
        <f t="shared" si="3"/>
        <v>10808.730051084547</v>
      </c>
      <c r="G56" s="49">
        <f t="shared" si="5"/>
        <v>106.46919225309074</v>
      </c>
      <c r="I56" s="141"/>
      <c r="J56" s="141"/>
    </row>
    <row r="57" spans="1:10" x14ac:dyDescent="0.35">
      <c r="A57" s="96" t="s">
        <v>155</v>
      </c>
      <c r="B57" s="48">
        <v>10497.643804901349</v>
      </c>
      <c r="C57" s="50">
        <f t="shared" si="0"/>
        <v>104.69201490135617</v>
      </c>
      <c r="D57" s="72">
        <v>9929.3043602831203</v>
      </c>
      <c r="E57" s="92">
        <f t="shared" si="4"/>
        <v>96.229162705301633</v>
      </c>
      <c r="F57" s="105">
        <f t="shared" si="3"/>
        <v>10254.069757207822</v>
      </c>
      <c r="G57" s="49">
        <f t="shared" si="5"/>
        <v>101.00562408321204</v>
      </c>
      <c r="I57" s="141"/>
      <c r="J57" s="141"/>
    </row>
    <row r="58" spans="1:10" x14ac:dyDescent="0.35">
      <c r="A58" s="96" t="s">
        <v>138</v>
      </c>
      <c r="B58" s="48">
        <v>10295.296587900511</v>
      </c>
      <c r="C58" s="50">
        <f t="shared" si="0"/>
        <v>102.6740251265832</v>
      </c>
      <c r="D58" s="72">
        <v>10021.85757712172</v>
      </c>
      <c r="E58" s="92">
        <f t="shared" si="4"/>
        <v>97.126135769969238</v>
      </c>
      <c r="F58" s="105">
        <f t="shared" si="3"/>
        <v>10178.108440423888</v>
      </c>
      <c r="G58" s="49">
        <f t="shared" si="5"/>
        <v>100.25738261522801</v>
      </c>
      <c r="I58" s="141"/>
      <c r="J58" s="141"/>
    </row>
    <row r="59" spans="1:10" x14ac:dyDescent="0.35">
      <c r="A59" s="96" t="s">
        <v>141</v>
      </c>
      <c r="B59" s="48">
        <v>10504.744875669567</v>
      </c>
      <c r="C59" s="50">
        <f t="shared" si="0"/>
        <v>104.76283321263615</v>
      </c>
      <c r="D59" s="72">
        <v>11288.335407536199</v>
      </c>
      <c r="E59" s="92">
        <f t="shared" si="4"/>
        <v>109.40011759019589</v>
      </c>
      <c r="F59" s="105">
        <f t="shared" ref="F59" si="6">((B$34*B59)+(D$34*D59))/(B$34+D$34)</f>
        <v>10840.569389326693</v>
      </c>
      <c r="G59" s="49">
        <f t="shared" si="5"/>
        <v>106.78281916471613</v>
      </c>
      <c r="I59" s="141"/>
      <c r="J59" s="141"/>
    </row>
    <row r="60" spans="1:10" x14ac:dyDescent="0.35">
      <c r="A60" s="96" t="s">
        <v>143</v>
      </c>
      <c r="B60" s="48">
        <v>10855.890677904936</v>
      </c>
      <c r="C60" s="50">
        <f t="shared" si="0"/>
        <v>108.26477729107874</v>
      </c>
      <c r="D60" s="72">
        <v>11794.768749567724</v>
      </c>
      <c r="E60" s="92">
        <f t="shared" si="4"/>
        <v>114.30818110617335</v>
      </c>
      <c r="F60" s="105">
        <f t="shared" si="3"/>
        <v>11258.266994331845</v>
      </c>
      <c r="G60" s="49">
        <f t="shared" si="5"/>
        <v>110.8972642846113</v>
      </c>
      <c r="I60" s="141"/>
      <c r="J60" s="141"/>
    </row>
    <row r="61" spans="1:10" ht="15" thickBot="1" x14ac:dyDescent="0.4">
      <c r="A61" s="96" t="s">
        <v>146</v>
      </c>
      <c r="B61" s="48">
        <v>9453.7194089697277</v>
      </c>
      <c r="C61" s="50">
        <f t="shared" si="0"/>
        <v>94.281055028271624</v>
      </c>
      <c r="D61" s="72">
        <v>10900.428120569419</v>
      </c>
      <c r="E61" s="92">
        <f t="shared" si="4"/>
        <v>105.64074109435505</v>
      </c>
      <c r="F61" s="105">
        <f>((B$34*B61)+(D$34*D61))/(B$34+D$34)</f>
        <v>10073.737428226737</v>
      </c>
      <c r="G61" s="51">
        <f t="shared" si="5"/>
        <v>99.229297233249852</v>
      </c>
      <c r="I61" s="141"/>
      <c r="J61" s="141"/>
    </row>
    <row r="62" spans="1:10" x14ac:dyDescent="0.35">
      <c r="A62" s="18"/>
      <c r="B62" s="19"/>
      <c r="C62" s="73"/>
      <c r="D62" s="73"/>
      <c r="E62" s="94"/>
      <c r="F62" s="106"/>
      <c r="G62" s="53"/>
    </row>
    <row r="63" spans="1:10" ht="29.5" thickBot="1" x14ac:dyDescent="0.4">
      <c r="A63" s="100" t="s">
        <v>98</v>
      </c>
      <c r="B63" s="23">
        <f t="shared" ref="B63:G63" si="7">AVERAGE(B36:B42)</f>
        <v>10027.167606615014</v>
      </c>
      <c r="C63" s="101">
        <f t="shared" si="7"/>
        <v>100.00000000000001</v>
      </c>
      <c r="D63" s="101">
        <f t="shared" si="7"/>
        <v>10318.394217656512</v>
      </c>
      <c r="E63" s="103">
        <f t="shared" si="7"/>
        <v>100</v>
      </c>
      <c r="F63" s="107">
        <f t="shared" si="7"/>
        <v>10151.979011347084</v>
      </c>
      <c r="G63" s="22">
        <f t="shared" si="7"/>
        <v>100</v>
      </c>
    </row>
    <row r="65" spans="1:10" x14ac:dyDescent="0.35">
      <c r="A65" s="8"/>
      <c r="B65" s="9"/>
      <c r="C65" s="9"/>
      <c r="D65" s="9"/>
      <c r="E65" s="8"/>
      <c r="F65" s="9"/>
    </row>
    <row r="66" spans="1:10" x14ac:dyDescent="0.35">
      <c r="A66" s="29" t="s">
        <v>161</v>
      </c>
    </row>
    <row r="67" spans="1:10" ht="13.5" customHeight="1" thickBot="1" x14ac:dyDescent="0.4">
      <c r="A67" s="54"/>
    </row>
    <row r="68" spans="1:10" ht="15" customHeight="1" x14ac:dyDescent="0.35">
      <c r="A68" s="220" t="s">
        <v>63</v>
      </c>
      <c r="B68" s="213" t="s">
        <v>35</v>
      </c>
      <c r="C68" s="213" t="s">
        <v>36</v>
      </c>
      <c r="D68" s="213" t="s">
        <v>37</v>
      </c>
      <c r="E68" s="209" t="s">
        <v>64</v>
      </c>
      <c r="F68" s="209" t="s">
        <v>65</v>
      </c>
      <c r="G68" s="213" t="s">
        <v>66</v>
      </c>
      <c r="H68" s="213" t="s">
        <v>67</v>
      </c>
      <c r="I68" s="215" t="s">
        <v>68</v>
      </c>
      <c r="J68" s="209" t="s">
        <v>104</v>
      </c>
    </row>
    <row r="69" spans="1:10" ht="15" thickBot="1" x14ac:dyDescent="0.4">
      <c r="A69" s="221"/>
      <c r="B69" s="214"/>
      <c r="C69" s="214"/>
      <c r="D69" s="214"/>
      <c r="E69" s="210"/>
      <c r="F69" s="210"/>
      <c r="G69" s="214"/>
      <c r="H69" s="214"/>
      <c r="I69" s="216"/>
      <c r="J69" s="210"/>
    </row>
    <row r="70" spans="1:10" ht="15" thickBot="1" x14ac:dyDescent="0.4">
      <c r="A70" s="222"/>
      <c r="B70" s="24" t="s">
        <v>17</v>
      </c>
      <c r="C70" s="24" t="s">
        <v>17</v>
      </c>
      <c r="D70" s="24" t="s">
        <v>17</v>
      </c>
      <c r="E70" s="24" t="s">
        <v>17</v>
      </c>
      <c r="F70" s="24" t="s">
        <v>17</v>
      </c>
      <c r="G70" s="24" t="s">
        <v>17</v>
      </c>
      <c r="H70" s="24" t="s">
        <v>17</v>
      </c>
      <c r="I70" s="24" t="s">
        <v>77</v>
      </c>
      <c r="J70" s="30" t="s">
        <v>55</v>
      </c>
    </row>
    <row r="71" spans="1:10" x14ac:dyDescent="0.35">
      <c r="A71" s="43" t="s">
        <v>99</v>
      </c>
      <c r="B71" s="88">
        <v>8</v>
      </c>
      <c r="C71" s="55">
        <v>9</v>
      </c>
      <c r="D71" s="55">
        <v>8.8083333333333336</v>
      </c>
      <c r="E71" s="55">
        <v>9</v>
      </c>
      <c r="F71" s="55">
        <v>6.2809523809523808</v>
      </c>
      <c r="G71" s="55">
        <v>6.4633928571428569</v>
      </c>
      <c r="H71" s="55">
        <v>7.5</v>
      </c>
      <c r="I71" s="56">
        <v>94.486805555555549</v>
      </c>
      <c r="J71" s="55">
        <v>0.91666666666666663</v>
      </c>
    </row>
    <row r="72" spans="1:10" x14ac:dyDescent="0.35">
      <c r="A72" s="47" t="s">
        <v>100</v>
      </c>
      <c r="B72" s="89">
        <v>5.5</v>
      </c>
      <c r="C72" s="58">
        <v>8.5</v>
      </c>
      <c r="D72" s="58">
        <v>8.6583333333333332</v>
      </c>
      <c r="E72" s="58">
        <v>8.1901455026455032</v>
      </c>
      <c r="F72" s="58">
        <v>6.2797619047619051</v>
      </c>
      <c r="G72" s="58">
        <v>6.4169642857142861</v>
      </c>
      <c r="H72" s="58">
        <v>7.5</v>
      </c>
      <c r="I72" s="59">
        <v>86.333912037037038</v>
      </c>
      <c r="J72" s="58">
        <v>-0.5</v>
      </c>
    </row>
    <row r="73" spans="1:10" x14ac:dyDescent="0.35">
      <c r="A73" s="47" t="s">
        <v>101</v>
      </c>
      <c r="B73" s="89">
        <v>5.5</v>
      </c>
      <c r="C73" s="58">
        <v>9</v>
      </c>
      <c r="D73" s="58">
        <v>8.93888888888889</v>
      </c>
      <c r="E73" s="58">
        <v>8.9910714285714288</v>
      </c>
      <c r="F73" s="58">
        <v>8.2214285714285715</v>
      </c>
      <c r="G73" s="58">
        <v>7.3077380952380953</v>
      </c>
      <c r="H73" s="58">
        <v>7</v>
      </c>
      <c r="I73" s="59">
        <v>88.99212962962963</v>
      </c>
      <c r="J73" s="58">
        <v>-0.25</v>
      </c>
    </row>
    <row r="74" spans="1:10" x14ac:dyDescent="0.35">
      <c r="A74" s="47" t="s">
        <v>102</v>
      </c>
      <c r="B74" s="89">
        <v>8</v>
      </c>
      <c r="C74" s="58">
        <v>9</v>
      </c>
      <c r="D74" s="58">
        <v>8.56388888888889</v>
      </c>
      <c r="E74" s="58">
        <v>8.984375</v>
      </c>
      <c r="F74" s="58">
        <v>7.6857142857142868</v>
      </c>
      <c r="G74" s="58">
        <v>7.6848214285714285</v>
      </c>
      <c r="H74" s="58">
        <v>8</v>
      </c>
      <c r="I74" s="59">
        <v>84.206365740740736</v>
      </c>
      <c r="J74" s="58">
        <v>-0.16666666666666666</v>
      </c>
    </row>
    <row r="75" spans="1:10" x14ac:dyDescent="0.35">
      <c r="A75" s="47" t="s">
        <v>159</v>
      </c>
      <c r="B75" s="89">
        <v>5</v>
      </c>
      <c r="C75" s="58">
        <v>9</v>
      </c>
      <c r="D75" s="58">
        <v>7.7805555555555559</v>
      </c>
      <c r="E75" s="58">
        <v>8.5569196428571423</v>
      </c>
      <c r="F75" s="58">
        <v>7.2107142857142854</v>
      </c>
      <c r="G75" s="58">
        <v>6.5916666666666668</v>
      </c>
      <c r="H75" s="58">
        <v>7</v>
      </c>
      <c r="I75" s="59">
        <v>86.877662037037027</v>
      </c>
      <c r="J75" s="58">
        <v>-0.41666666666666669</v>
      </c>
    </row>
    <row r="76" spans="1:10" x14ac:dyDescent="0.35">
      <c r="A76" s="47" t="s">
        <v>103</v>
      </c>
      <c r="B76" s="57"/>
      <c r="C76" s="58">
        <v>8.5</v>
      </c>
      <c r="D76" s="58">
        <v>6.8583333333333334</v>
      </c>
      <c r="E76" s="58">
        <v>8.4366319444444446</v>
      </c>
      <c r="F76" s="58">
        <v>3.4916666666666667</v>
      </c>
      <c r="G76" s="58">
        <v>7.072916666666667</v>
      </c>
      <c r="H76" s="58">
        <v>8</v>
      </c>
      <c r="I76" s="59">
        <v>96.227662037037035</v>
      </c>
      <c r="J76" s="58">
        <v>-1.4166666666666665</v>
      </c>
    </row>
    <row r="77" spans="1:10" x14ac:dyDescent="0.35">
      <c r="A77" s="47" t="s">
        <v>160</v>
      </c>
      <c r="B77" s="57"/>
      <c r="C77" s="58">
        <v>8</v>
      </c>
      <c r="D77" s="58">
        <v>8.9333333333333336</v>
      </c>
      <c r="E77" s="58">
        <v>8.9288194444444446</v>
      </c>
      <c r="F77" s="58">
        <v>7.9821428571428577</v>
      </c>
      <c r="G77" s="58">
        <v>6.9696428571428566</v>
      </c>
      <c r="H77" s="58">
        <v>7.5</v>
      </c>
      <c r="I77" s="59">
        <v>88.280787037037044</v>
      </c>
      <c r="J77" s="58">
        <v>0.33333333333333331</v>
      </c>
    </row>
    <row r="78" spans="1:10" x14ac:dyDescent="0.35">
      <c r="A78" s="47" t="s">
        <v>78</v>
      </c>
      <c r="B78" s="89">
        <v>5</v>
      </c>
      <c r="C78" s="58">
        <v>9</v>
      </c>
      <c r="D78" s="58">
        <v>8.4444444444444429</v>
      </c>
      <c r="E78" s="58">
        <v>8.7127976190476186</v>
      </c>
      <c r="F78" s="58">
        <v>6.6142857142857139</v>
      </c>
      <c r="G78" s="58">
        <v>7.1544642857142851</v>
      </c>
      <c r="H78" s="58">
        <v>8</v>
      </c>
      <c r="I78" s="59">
        <v>95.770833333333343</v>
      </c>
      <c r="J78" s="58">
        <v>-0.66666666666666663</v>
      </c>
    </row>
    <row r="79" spans="1:10" x14ac:dyDescent="0.35">
      <c r="A79" s="47" t="s">
        <v>88</v>
      </c>
      <c r="B79" s="89">
        <v>5.5</v>
      </c>
      <c r="C79" s="58">
        <v>7.1</v>
      </c>
      <c r="D79" s="58">
        <v>8.25</v>
      </c>
      <c r="E79" s="58">
        <v>8.9910714285714288</v>
      </c>
      <c r="F79" s="58">
        <v>6.1107142857142858</v>
      </c>
      <c r="G79" s="58">
        <v>7.1538690476190476</v>
      </c>
      <c r="H79" s="58">
        <v>7.5</v>
      </c>
      <c r="I79" s="59">
        <v>87.866898148148152</v>
      </c>
      <c r="J79" s="58">
        <v>-2.1666666666666665</v>
      </c>
    </row>
    <row r="80" spans="1:10" x14ac:dyDescent="0.35">
      <c r="A80" s="47" t="s">
        <v>89</v>
      </c>
      <c r="B80" s="57"/>
      <c r="C80" s="58">
        <v>6.9</v>
      </c>
      <c r="D80" s="58">
        <v>8.9</v>
      </c>
      <c r="E80" s="58">
        <v>8.8831845238095255</v>
      </c>
      <c r="F80" s="58">
        <v>5.829761904761904</v>
      </c>
      <c r="G80" s="58">
        <v>6.8428571428571434</v>
      </c>
      <c r="H80" s="58">
        <v>7.5</v>
      </c>
      <c r="I80" s="59">
        <v>83.879861111111126</v>
      </c>
      <c r="J80" s="58">
        <v>-0.33333333333333331</v>
      </c>
    </row>
    <row r="81" spans="1:10" x14ac:dyDescent="0.35">
      <c r="A81" s="47" t="s">
        <v>90</v>
      </c>
      <c r="B81" s="57"/>
      <c r="C81" s="58">
        <v>7.75</v>
      </c>
      <c r="D81" s="58">
        <v>7.1972222222222229</v>
      </c>
      <c r="E81" s="58">
        <v>8.8095238095238102</v>
      </c>
      <c r="F81" s="58">
        <v>5.7988095238095241</v>
      </c>
      <c r="G81" s="58">
        <v>6.1377976190476193</v>
      </c>
      <c r="H81" s="58">
        <v>6.5</v>
      </c>
      <c r="I81" s="59">
        <v>85.172800925925912</v>
      </c>
      <c r="J81" s="58">
        <v>-4.3333333333333339</v>
      </c>
    </row>
    <row r="82" spans="1:10" x14ac:dyDescent="0.35">
      <c r="A82" s="47" t="s">
        <v>91</v>
      </c>
      <c r="B82" s="57"/>
      <c r="C82" s="58">
        <v>8.25</v>
      </c>
      <c r="D82" s="58">
        <v>8.2833333333333332</v>
      </c>
      <c r="E82" s="58">
        <v>8.8235780423280445</v>
      </c>
      <c r="F82" s="58">
        <v>7.1749999999999998</v>
      </c>
      <c r="G82" s="58">
        <v>6.0363095238095239</v>
      </c>
      <c r="H82" s="58">
        <v>7.5</v>
      </c>
      <c r="I82" s="59">
        <v>84.203935185185173</v>
      </c>
      <c r="J82" s="58">
        <v>-0.33333333333333337</v>
      </c>
    </row>
    <row r="83" spans="1:10" x14ac:dyDescent="0.35">
      <c r="A83" s="47" t="s">
        <v>92</v>
      </c>
      <c r="B83" s="57"/>
      <c r="C83" s="58">
        <v>7.75</v>
      </c>
      <c r="D83" s="58">
        <v>8.8611111111111107</v>
      </c>
      <c r="E83" s="58">
        <v>8.9375</v>
      </c>
      <c r="F83" s="58">
        <v>5.7154761904761902</v>
      </c>
      <c r="G83" s="58">
        <v>7.1300595238095239</v>
      </c>
      <c r="H83" s="58">
        <v>7.5</v>
      </c>
      <c r="I83" s="59">
        <v>84.921064814814812</v>
      </c>
      <c r="J83" s="58">
        <v>-2.25</v>
      </c>
    </row>
    <row r="84" spans="1:10" x14ac:dyDescent="0.35">
      <c r="A84" s="47" t="s">
        <v>93</v>
      </c>
      <c r="B84" s="57"/>
      <c r="C84" s="58">
        <v>8.75</v>
      </c>
      <c r="D84" s="58">
        <v>7.2305555555555561</v>
      </c>
      <c r="E84" s="58">
        <v>8.6716269841269842</v>
      </c>
      <c r="F84" s="58">
        <v>5.992857142857142</v>
      </c>
      <c r="G84" s="58">
        <v>7.3583333333333334</v>
      </c>
      <c r="H84" s="58">
        <v>7.5</v>
      </c>
      <c r="I84" s="59">
        <v>89.756944444444443</v>
      </c>
      <c r="J84" s="58">
        <v>8.3333333333333329E-2</v>
      </c>
    </row>
    <row r="85" spans="1:10" x14ac:dyDescent="0.35">
      <c r="A85" s="47" t="s">
        <v>94</v>
      </c>
      <c r="B85" s="57"/>
      <c r="C85" s="58">
        <v>9</v>
      </c>
      <c r="D85" s="58">
        <v>8.0250000000000004</v>
      </c>
      <c r="E85" s="58">
        <v>8.6584821428571423</v>
      </c>
      <c r="F85" s="58">
        <v>4.8095238095238102</v>
      </c>
      <c r="G85" s="58">
        <v>6.2937500000000002</v>
      </c>
      <c r="H85" s="58">
        <v>7</v>
      </c>
      <c r="I85" s="59">
        <v>85.232523148148147</v>
      </c>
      <c r="J85" s="58">
        <v>1.5833333333333335</v>
      </c>
    </row>
    <row r="86" spans="1:10" ht="15" thickBot="1" x14ac:dyDescent="0.4">
      <c r="A86" s="47" t="s">
        <v>95</v>
      </c>
      <c r="B86" s="57"/>
      <c r="C86" s="58">
        <v>8.75</v>
      </c>
      <c r="D86" s="58">
        <v>8.1694444444444443</v>
      </c>
      <c r="E86" s="58">
        <v>8.984375</v>
      </c>
      <c r="F86" s="58">
        <v>7.3738095238095234</v>
      </c>
      <c r="G86" s="58">
        <v>6.9625000000000004</v>
      </c>
      <c r="H86" s="58">
        <v>7.5</v>
      </c>
      <c r="I86" s="59">
        <v>94.175578703703707</v>
      </c>
      <c r="J86" s="58">
        <v>-8.3333333333333329E-2</v>
      </c>
    </row>
    <row r="87" spans="1:10" x14ac:dyDescent="0.35">
      <c r="A87" s="95" t="s">
        <v>148</v>
      </c>
      <c r="B87" s="88">
        <v>7.5</v>
      </c>
      <c r="C87" s="55">
        <v>8.4</v>
      </c>
      <c r="D87" s="55">
        <v>5.833333333333333</v>
      </c>
      <c r="E87" s="55">
        <v>8.3476991758241752</v>
      </c>
      <c r="F87" s="55">
        <v>8.3657738095238088</v>
      </c>
      <c r="G87" s="55">
        <v>6.644047619047619</v>
      </c>
      <c r="H87" s="55">
        <v>8</v>
      </c>
      <c r="I87" s="56">
        <v>100.16550925925927</v>
      </c>
      <c r="J87" s="55">
        <v>0.41666666666666669</v>
      </c>
    </row>
    <row r="88" spans="1:10" x14ac:dyDescent="0.35">
      <c r="A88" s="96" t="s">
        <v>149</v>
      </c>
      <c r="B88" s="89">
        <v>4</v>
      </c>
      <c r="C88" s="58">
        <v>8.65</v>
      </c>
      <c r="D88" s="58">
        <v>7.6701388888888893</v>
      </c>
      <c r="E88" s="58">
        <v>8.7603021978021971</v>
      </c>
      <c r="F88" s="58">
        <v>5.9181547619047619</v>
      </c>
      <c r="G88" s="58">
        <v>6.2860119047619047</v>
      </c>
      <c r="H88" s="58">
        <v>7</v>
      </c>
      <c r="I88" s="59">
        <v>90.784606481481489</v>
      </c>
      <c r="J88" s="58">
        <v>-2.0833333333333335</v>
      </c>
    </row>
    <row r="89" spans="1:10" x14ac:dyDescent="0.35">
      <c r="A89" s="96" t="s">
        <v>150</v>
      </c>
      <c r="B89" s="89">
        <v>9</v>
      </c>
      <c r="C89" s="58">
        <v>9</v>
      </c>
      <c r="D89" s="58">
        <v>6.8854166666666679</v>
      </c>
      <c r="E89" s="58">
        <v>8.7008928571428577</v>
      </c>
      <c r="F89" s="58">
        <v>5.9803571428571427</v>
      </c>
      <c r="G89" s="58">
        <v>5.993154761904762</v>
      </c>
      <c r="H89" s="58">
        <v>7.5</v>
      </c>
      <c r="I89" s="59">
        <v>83.395254629629633</v>
      </c>
      <c r="J89" s="58">
        <v>-2.333333333333333</v>
      </c>
    </row>
    <row r="90" spans="1:10" x14ac:dyDescent="0.35">
      <c r="A90" s="96" t="s">
        <v>151</v>
      </c>
      <c r="B90" s="89">
        <v>5</v>
      </c>
      <c r="C90" s="58">
        <v>7.5</v>
      </c>
      <c r="D90" s="58">
        <v>8.8263888888888893</v>
      </c>
      <c r="E90" s="58">
        <v>8.7564102564102555</v>
      </c>
      <c r="F90" s="58">
        <v>6.7619047619047628</v>
      </c>
      <c r="G90" s="58">
        <v>6.9247023809523807</v>
      </c>
      <c r="H90" s="58">
        <v>7.5</v>
      </c>
      <c r="I90" s="59">
        <v>89.233564814814827</v>
      </c>
      <c r="J90" s="58">
        <v>-2.75</v>
      </c>
    </row>
    <row r="91" spans="1:10" x14ac:dyDescent="0.35">
      <c r="A91" s="96" t="s">
        <v>152</v>
      </c>
      <c r="B91" s="89">
        <v>5</v>
      </c>
      <c r="C91" s="58">
        <v>8.85</v>
      </c>
      <c r="D91" s="58">
        <v>8.8854166666666679</v>
      </c>
      <c r="E91" s="58">
        <v>7.8523065476190474</v>
      </c>
      <c r="F91" s="58">
        <v>8.2035714285714292</v>
      </c>
      <c r="G91" s="58">
        <v>7.2940476190476184</v>
      </c>
      <c r="H91" s="58">
        <v>8</v>
      </c>
      <c r="I91" s="59">
        <v>91.727430555555543</v>
      </c>
      <c r="J91" s="58">
        <v>8.3333333333333343E-2</v>
      </c>
    </row>
    <row r="92" spans="1:10" x14ac:dyDescent="0.35">
      <c r="A92" s="96" t="s">
        <v>155</v>
      </c>
      <c r="B92" s="89">
        <v>7</v>
      </c>
      <c r="C92" s="58">
        <v>9</v>
      </c>
      <c r="D92" s="58">
        <v>7.6388888888888893</v>
      </c>
      <c r="E92" s="58">
        <v>8.6967147435897445</v>
      </c>
      <c r="F92" s="58">
        <v>5.7550595238095239</v>
      </c>
      <c r="G92" s="58">
        <v>6.6538690476190476</v>
      </c>
      <c r="H92" s="58">
        <v>7.5</v>
      </c>
      <c r="I92" s="59">
        <v>89.876620370370361</v>
      </c>
      <c r="J92" s="58">
        <v>-0.16666666666666669</v>
      </c>
    </row>
    <row r="93" spans="1:10" x14ac:dyDescent="0.35">
      <c r="A93" s="96" t="s">
        <v>138</v>
      </c>
      <c r="B93" s="89">
        <v>8.5</v>
      </c>
      <c r="C93" s="58">
        <v>9</v>
      </c>
      <c r="D93" s="58">
        <v>7.9027777777777777</v>
      </c>
      <c r="E93" s="58">
        <v>8.2348042582417573</v>
      </c>
      <c r="F93" s="58">
        <v>6.3696428571428569</v>
      </c>
      <c r="G93" s="58">
        <v>6.5657738095238098</v>
      </c>
      <c r="H93" s="58">
        <v>7.5</v>
      </c>
      <c r="I93" s="59">
        <v>85.780787037037044</v>
      </c>
      <c r="J93" s="58">
        <v>1.6666666666666665</v>
      </c>
    </row>
    <row r="94" spans="1:10" x14ac:dyDescent="0.35">
      <c r="A94" s="96" t="s">
        <v>141</v>
      </c>
      <c r="B94" s="89">
        <v>7</v>
      </c>
      <c r="C94" s="58">
        <v>9</v>
      </c>
      <c r="D94" s="58">
        <v>8.1944444444444429</v>
      </c>
      <c r="E94" s="58">
        <v>8.7536057692307701</v>
      </c>
      <c r="F94" s="58">
        <v>8.8211309523809529</v>
      </c>
      <c r="G94" s="58">
        <v>7.4922619047619055</v>
      </c>
      <c r="H94" s="58">
        <v>7.5</v>
      </c>
      <c r="I94" s="59">
        <v>98.429375000000007</v>
      </c>
      <c r="J94" s="58">
        <v>1.75</v>
      </c>
    </row>
    <row r="95" spans="1:10" x14ac:dyDescent="0.35">
      <c r="A95" s="96" t="s">
        <v>143</v>
      </c>
      <c r="B95" s="89">
        <v>4</v>
      </c>
      <c r="C95" s="58">
        <v>8.75</v>
      </c>
      <c r="D95" s="58">
        <v>8.1631944444444429</v>
      </c>
      <c r="E95" s="58">
        <v>8.3276098901098905</v>
      </c>
      <c r="F95" s="58">
        <v>7.9309523809523812</v>
      </c>
      <c r="G95" s="58">
        <v>7.1410714285714283</v>
      </c>
      <c r="H95" s="58">
        <v>7</v>
      </c>
      <c r="I95" s="59">
        <v>89.843518518518522</v>
      </c>
      <c r="J95" s="58">
        <v>-3.416666666666667</v>
      </c>
    </row>
    <row r="96" spans="1:10" ht="15" thickBot="1" x14ac:dyDescent="0.4">
      <c r="A96" s="169" t="s">
        <v>146</v>
      </c>
      <c r="B96" s="172">
        <v>8</v>
      </c>
      <c r="C96" s="173">
        <v>8.5</v>
      </c>
      <c r="D96" s="173">
        <v>7.9930555555555554</v>
      </c>
      <c r="E96" s="173">
        <v>8.5512248168498175</v>
      </c>
      <c r="F96" s="173">
        <v>8.0285714285714285</v>
      </c>
      <c r="G96" s="173">
        <v>6.5613095238095234</v>
      </c>
      <c r="H96" s="173">
        <v>6.5</v>
      </c>
      <c r="I96" s="174">
        <v>97.548263888888897</v>
      </c>
      <c r="J96" s="173">
        <v>1.6666666666666665</v>
      </c>
    </row>
    <row r="97" spans="1:10" x14ac:dyDescent="0.35">
      <c r="A97" s="60"/>
      <c r="B97" s="90"/>
      <c r="C97" s="61"/>
      <c r="D97" s="61"/>
      <c r="E97" s="61"/>
      <c r="F97" s="61"/>
      <c r="G97" s="61"/>
      <c r="H97" s="58"/>
      <c r="I97" s="59"/>
      <c r="J97" s="58"/>
    </row>
    <row r="98" spans="1:10" ht="29.5" thickBot="1" x14ac:dyDescent="0.4">
      <c r="A98" s="100" t="s">
        <v>98</v>
      </c>
      <c r="B98" s="27">
        <f t="shared" ref="B98:J98" si="8">AVERAGE(B71:B77)</f>
        <v>6.4</v>
      </c>
      <c r="C98" s="27">
        <f t="shared" si="8"/>
        <v>8.7142857142857135</v>
      </c>
      <c r="D98" s="27">
        <f t="shared" si="8"/>
        <v>8.363095238095239</v>
      </c>
      <c r="E98" s="27">
        <f t="shared" si="8"/>
        <v>8.7268518518518512</v>
      </c>
      <c r="F98" s="27">
        <f t="shared" si="8"/>
        <v>6.7360544217687073</v>
      </c>
      <c r="G98" s="27">
        <f t="shared" si="8"/>
        <v>6.9295918367346934</v>
      </c>
      <c r="H98" s="27">
        <f t="shared" si="8"/>
        <v>7.5</v>
      </c>
      <c r="I98" s="33">
        <f t="shared" si="8"/>
        <v>89.343617724867727</v>
      </c>
      <c r="J98" s="27">
        <f t="shared" si="8"/>
        <v>-0.21428571428571427</v>
      </c>
    </row>
    <row r="99" spans="1:10" x14ac:dyDescent="0.35">
      <c r="A99" s="28" t="s">
        <v>162</v>
      </c>
      <c r="B99" s="62"/>
      <c r="C99" s="62"/>
      <c r="D99" s="62"/>
      <c r="E99" s="62"/>
      <c r="F99" s="62"/>
      <c r="G99" s="62"/>
      <c r="H99" s="62"/>
      <c r="I99" s="63"/>
      <c r="J99" s="62"/>
    </row>
    <row r="100" spans="1:10" x14ac:dyDescent="0.35">
      <c r="A100" s="74"/>
      <c r="B100" s="62"/>
      <c r="C100" s="62"/>
      <c r="D100" s="62"/>
      <c r="E100" s="62"/>
      <c r="F100" s="62"/>
      <c r="G100" s="62"/>
      <c r="H100" s="62"/>
      <c r="I100" s="63"/>
      <c r="J100" s="62"/>
    </row>
    <row r="101" spans="1:10" x14ac:dyDescent="0.35">
      <c r="A101" s="29" t="s">
        <v>43</v>
      </c>
      <c r="B101" s="62"/>
      <c r="C101" s="62"/>
      <c r="D101" s="62"/>
      <c r="E101" s="62"/>
      <c r="F101" s="62"/>
      <c r="G101" s="62"/>
      <c r="H101" s="62"/>
      <c r="I101" s="63"/>
      <c r="J101" s="62"/>
    </row>
    <row r="102" spans="1:10" ht="14.25" customHeight="1" thickBot="1" x14ac:dyDescent="0.4"/>
    <row r="103" spans="1:10" x14ac:dyDescent="0.35">
      <c r="A103" s="217" t="s">
        <v>33</v>
      </c>
      <c r="B103" s="211" t="s">
        <v>69</v>
      </c>
      <c r="C103" s="212"/>
      <c r="D103" s="212"/>
      <c r="E103" s="212"/>
      <c r="F103" s="212"/>
      <c r="G103" s="212"/>
      <c r="H103" s="64"/>
    </row>
    <row r="104" spans="1:10" ht="44" thickBot="1" x14ac:dyDescent="0.4">
      <c r="A104" s="218"/>
      <c r="B104" s="65" t="s">
        <v>70</v>
      </c>
      <c r="C104" s="65" t="s">
        <v>45</v>
      </c>
      <c r="D104" s="65" t="s">
        <v>71</v>
      </c>
      <c r="E104" s="65" t="s">
        <v>72</v>
      </c>
      <c r="F104" s="65" t="s">
        <v>73</v>
      </c>
      <c r="G104" s="65" t="s">
        <v>74</v>
      </c>
    </row>
    <row r="105" spans="1:10" ht="15" thickBot="1" x14ac:dyDescent="0.4">
      <c r="A105" s="219"/>
      <c r="B105" s="134" t="s">
        <v>23</v>
      </c>
      <c r="C105" s="134" t="s">
        <v>105</v>
      </c>
      <c r="D105" s="134" t="s">
        <v>120</v>
      </c>
      <c r="E105" s="134" t="s">
        <v>9</v>
      </c>
      <c r="F105" s="134" t="s">
        <v>106</v>
      </c>
      <c r="G105" s="134"/>
    </row>
    <row r="106" spans="1:10" x14ac:dyDescent="0.35">
      <c r="A106" s="43" t="s">
        <v>99</v>
      </c>
      <c r="B106" s="66">
        <v>46.794444444444444</v>
      </c>
      <c r="C106" s="66">
        <v>78.666666666666657</v>
      </c>
      <c r="D106" s="66">
        <v>375.5</v>
      </c>
      <c r="E106" s="67">
        <v>11.422222222222221</v>
      </c>
      <c r="F106" s="66">
        <v>37</v>
      </c>
      <c r="G106" s="67">
        <v>3.2900480830064533</v>
      </c>
    </row>
    <row r="107" spans="1:10" x14ac:dyDescent="0.35">
      <c r="A107" s="47" t="s">
        <v>100</v>
      </c>
      <c r="B107" s="68">
        <v>47.333333333333336</v>
      </c>
      <c r="C107" s="68">
        <v>78.816666666666663</v>
      </c>
      <c r="D107" s="68">
        <v>401</v>
      </c>
      <c r="E107" s="69">
        <v>11.216666666666667</v>
      </c>
      <c r="F107" s="68">
        <v>36</v>
      </c>
      <c r="G107" s="69">
        <v>3.2702240352666383</v>
      </c>
    </row>
    <row r="108" spans="1:10" x14ac:dyDescent="0.35">
      <c r="A108" s="47" t="s">
        <v>101</v>
      </c>
      <c r="B108" s="68">
        <v>47.611111111111114</v>
      </c>
      <c r="C108" s="68">
        <v>79.033333333333331</v>
      </c>
      <c r="D108" s="68">
        <v>361</v>
      </c>
      <c r="E108" s="69">
        <v>11.666666666666666</v>
      </c>
      <c r="F108" s="68">
        <v>26</v>
      </c>
      <c r="G108" s="69">
        <v>2.2970760233918126</v>
      </c>
    </row>
    <row r="109" spans="1:10" x14ac:dyDescent="0.35">
      <c r="A109" s="47" t="s">
        <v>102</v>
      </c>
      <c r="B109" s="68">
        <v>44.133333333333333</v>
      </c>
      <c r="C109" s="68">
        <v>79.166666666666657</v>
      </c>
      <c r="D109" s="68">
        <v>343.5</v>
      </c>
      <c r="E109" s="69">
        <v>11.033333333333335</v>
      </c>
      <c r="F109" s="68">
        <v>16.5</v>
      </c>
      <c r="G109" s="69">
        <v>1.5648720211827007</v>
      </c>
    </row>
    <row r="110" spans="1:10" x14ac:dyDescent="0.35">
      <c r="A110" s="47" t="s">
        <v>159</v>
      </c>
      <c r="B110" s="68">
        <v>46.266666666666666</v>
      </c>
      <c r="C110" s="68">
        <v>78.933333333333323</v>
      </c>
      <c r="D110" s="68">
        <v>331</v>
      </c>
      <c r="E110" s="69">
        <v>11.133333333333333</v>
      </c>
      <c r="F110" s="68">
        <v>16.5</v>
      </c>
      <c r="G110" s="69">
        <v>1.5343423998889101</v>
      </c>
    </row>
    <row r="111" spans="1:10" x14ac:dyDescent="0.35">
      <c r="A111" s="47" t="s">
        <v>103</v>
      </c>
      <c r="B111" s="68">
        <v>42.327777777777776</v>
      </c>
      <c r="C111" s="68">
        <v>80.105555555555554</v>
      </c>
      <c r="D111" s="68">
        <v>381.5</v>
      </c>
      <c r="E111" s="69">
        <v>10.66111111111111</v>
      </c>
      <c r="F111" s="68">
        <v>28</v>
      </c>
      <c r="G111" s="69">
        <v>2.6706235502797107</v>
      </c>
    </row>
    <row r="112" spans="1:10" x14ac:dyDescent="0.35">
      <c r="A112" s="47" t="s">
        <v>160</v>
      </c>
      <c r="B112" s="68">
        <v>41.061111111111117</v>
      </c>
      <c r="C112" s="68">
        <v>78.972222222222229</v>
      </c>
      <c r="D112" s="68">
        <v>385</v>
      </c>
      <c r="E112" s="69">
        <v>11.272222222222222</v>
      </c>
      <c r="F112" s="68">
        <v>25.5</v>
      </c>
      <c r="G112" s="69">
        <v>2.3271728271728271</v>
      </c>
    </row>
    <row r="113" spans="1:7" x14ac:dyDescent="0.35">
      <c r="A113" s="47" t="s">
        <v>78</v>
      </c>
      <c r="B113" s="68">
        <v>45.50555555555556</v>
      </c>
      <c r="C113" s="68">
        <v>79.416666666666657</v>
      </c>
      <c r="D113" s="68">
        <v>386.5</v>
      </c>
      <c r="E113" s="69">
        <v>10.805555555555557</v>
      </c>
      <c r="F113" s="68">
        <v>32.5</v>
      </c>
      <c r="G113" s="69">
        <v>3.0742744712247911</v>
      </c>
    </row>
    <row r="114" spans="1:7" x14ac:dyDescent="0.35">
      <c r="A114" s="47" t="s">
        <v>88</v>
      </c>
      <c r="B114" s="68">
        <v>44.611111111111114</v>
      </c>
      <c r="C114" s="68">
        <v>79.316666666666663</v>
      </c>
      <c r="D114" s="68">
        <v>388.5</v>
      </c>
      <c r="E114" s="69">
        <v>10.483333333333334</v>
      </c>
      <c r="F114" s="68">
        <v>28.5</v>
      </c>
      <c r="G114" s="69">
        <v>2.7941176470588238</v>
      </c>
    </row>
    <row r="115" spans="1:7" x14ac:dyDescent="0.35">
      <c r="A115" s="47" t="s">
        <v>89</v>
      </c>
      <c r="B115" s="68">
        <v>43.027777777777786</v>
      </c>
      <c r="C115" s="68">
        <v>77.044444444444437</v>
      </c>
      <c r="D115" s="68">
        <v>346</v>
      </c>
      <c r="E115" s="69">
        <v>10.327777777777778</v>
      </c>
      <c r="F115" s="68">
        <v>24.5</v>
      </c>
      <c r="G115" s="69">
        <v>2.4136090079596197</v>
      </c>
    </row>
    <row r="116" spans="1:7" x14ac:dyDescent="0.35">
      <c r="A116" s="47" t="s">
        <v>90</v>
      </c>
      <c r="B116" s="68">
        <v>44.177777777777777</v>
      </c>
      <c r="C116" s="68">
        <v>78.233333333333334</v>
      </c>
      <c r="D116" s="68">
        <v>340.5</v>
      </c>
      <c r="E116" s="69">
        <v>10.405555555555555</v>
      </c>
      <c r="F116" s="68">
        <v>30</v>
      </c>
      <c r="G116" s="69">
        <v>2.9117492294971061</v>
      </c>
    </row>
    <row r="117" spans="1:7" x14ac:dyDescent="0.35">
      <c r="A117" s="47" t="s">
        <v>91</v>
      </c>
      <c r="B117" s="68">
        <v>47.705555555555563</v>
      </c>
      <c r="C117" s="68">
        <v>77.977777777777789</v>
      </c>
      <c r="D117" s="68">
        <v>343</v>
      </c>
      <c r="E117" s="69">
        <v>10.522222222222222</v>
      </c>
      <c r="F117" s="68">
        <v>28</v>
      </c>
      <c r="G117" s="69">
        <v>2.7161745924423411</v>
      </c>
    </row>
    <row r="118" spans="1:7" x14ac:dyDescent="0.35">
      <c r="A118" s="47" t="s">
        <v>92</v>
      </c>
      <c r="B118" s="68">
        <v>45.650000000000006</v>
      </c>
      <c r="C118" s="68">
        <v>78.938888888888869</v>
      </c>
      <c r="D118" s="68">
        <v>387.5</v>
      </c>
      <c r="E118" s="69">
        <v>11.105555555555554</v>
      </c>
      <c r="F118" s="68">
        <v>33.5</v>
      </c>
      <c r="G118" s="69">
        <v>3.0664713607435097</v>
      </c>
    </row>
    <row r="119" spans="1:7" x14ac:dyDescent="0.35">
      <c r="A119" s="47" t="s">
        <v>93</v>
      </c>
      <c r="B119" s="68">
        <v>42.752083333333331</v>
      </c>
      <c r="C119" s="68">
        <v>78.929166666666646</v>
      </c>
      <c r="D119" s="68">
        <v>336.5</v>
      </c>
      <c r="E119" s="69">
        <v>10.910416666666666</v>
      </c>
      <c r="F119" s="68">
        <v>24</v>
      </c>
      <c r="G119" s="69">
        <v>2.2272993757974966</v>
      </c>
    </row>
    <row r="120" spans="1:7" x14ac:dyDescent="0.35">
      <c r="A120" s="47" t="s">
        <v>94</v>
      </c>
      <c r="B120" s="68">
        <v>42.972222222222221</v>
      </c>
      <c r="C120" s="68">
        <v>76.00555555555556</v>
      </c>
      <c r="D120" s="68">
        <v>329</v>
      </c>
      <c r="E120" s="69">
        <v>10.62222222222222</v>
      </c>
      <c r="F120" s="68">
        <v>15.5</v>
      </c>
      <c r="G120" s="69">
        <v>1.4903260347819667</v>
      </c>
    </row>
    <row r="121" spans="1:7" ht="15" thickBot="1" x14ac:dyDescent="0.4">
      <c r="A121" s="47" t="s">
        <v>95</v>
      </c>
      <c r="B121" s="68">
        <v>48.483333333333334</v>
      </c>
      <c r="C121" s="68">
        <v>80.516666666666652</v>
      </c>
      <c r="D121" s="68">
        <v>375</v>
      </c>
      <c r="E121" s="69">
        <v>11.03888888888889</v>
      </c>
      <c r="F121" s="68">
        <v>36</v>
      </c>
      <c r="G121" s="69">
        <v>3.3217568947906031</v>
      </c>
    </row>
    <row r="122" spans="1:7" x14ac:dyDescent="0.35">
      <c r="A122" s="95" t="s">
        <v>148</v>
      </c>
      <c r="B122" s="66">
        <v>48.188888888888897</v>
      </c>
      <c r="C122" s="66">
        <v>80.683333333333337</v>
      </c>
      <c r="D122" s="66">
        <v>283</v>
      </c>
      <c r="E122" s="67">
        <v>10.366666666666667</v>
      </c>
      <c r="F122" s="66">
        <v>22.5</v>
      </c>
      <c r="G122" s="67">
        <v>2.1895563875652373</v>
      </c>
    </row>
    <row r="123" spans="1:7" x14ac:dyDescent="0.35">
      <c r="A123" s="96" t="s">
        <v>149</v>
      </c>
      <c r="B123" s="68">
        <v>47.99444444444444</v>
      </c>
      <c r="C123" s="68">
        <v>80.75555555555556</v>
      </c>
      <c r="D123" s="68">
        <v>362</v>
      </c>
      <c r="E123" s="69">
        <v>10.922222222222222</v>
      </c>
      <c r="F123" s="68">
        <v>32</v>
      </c>
      <c r="G123" s="69">
        <v>2.9903846153846154</v>
      </c>
    </row>
    <row r="124" spans="1:7" x14ac:dyDescent="0.35">
      <c r="A124" s="96" t="s">
        <v>150</v>
      </c>
      <c r="B124" s="68">
        <v>50.977777777777774</v>
      </c>
      <c r="C124" s="68">
        <v>80.894444444444446</v>
      </c>
      <c r="D124" s="68">
        <v>327</v>
      </c>
      <c r="E124" s="69">
        <v>11.411111111111111</v>
      </c>
      <c r="F124" s="68">
        <v>39.5</v>
      </c>
      <c r="G124" s="69">
        <v>3.5237629431693467</v>
      </c>
    </row>
    <row r="125" spans="1:7" x14ac:dyDescent="0.35">
      <c r="A125" s="96" t="s">
        <v>151</v>
      </c>
      <c r="B125" s="68">
        <v>52.927777777777777</v>
      </c>
      <c r="C125" s="68">
        <v>81.083333333333329</v>
      </c>
      <c r="D125" s="68">
        <v>355</v>
      </c>
      <c r="E125" s="69">
        <v>11.238888888888887</v>
      </c>
      <c r="F125" s="68">
        <v>36.5</v>
      </c>
      <c r="G125" s="69">
        <v>3.3393560691610835</v>
      </c>
    </row>
    <row r="126" spans="1:7" x14ac:dyDescent="0.35">
      <c r="A126" s="96" t="s">
        <v>152</v>
      </c>
      <c r="B126" s="68">
        <v>49.533333333333331</v>
      </c>
      <c r="C126" s="68">
        <v>81.038888888888891</v>
      </c>
      <c r="D126" s="68">
        <v>388.5</v>
      </c>
      <c r="E126" s="69">
        <v>11.3</v>
      </c>
      <c r="F126" s="68">
        <v>38</v>
      </c>
      <c r="G126" s="69">
        <v>3.4268475149622692</v>
      </c>
    </row>
    <row r="127" spans="1:7" x14ac:dyDescent="0.35">
      <c r="A127" s="96" t="s">
        <v>155</v>
      </c>
      <c r="B127" s="68">
        <v>41.905555555555559</v>
      </c>
      <c r="C127" s="68">
        <v>79.033333333333331</v>
      </c>
      <c r="D127" s="68">
        <v>366.5</v>
      </c>
      <c r="E127" s="69">
        <v>10.822222222222223</v>
      </c>
      <c r="F127" s="68">
        <v>34.5</v>
      </c>
      <c r="G127" s="69">
        <v>3.2649206974329599</v>
      </c>
    </row>
    <row r="128" spans="1:7" x14ac:dyDescent="0.35">
      <c r="A128" s="96" t="s">
        <v>138</v>
      </c>
      <c r="B128" s="68">
        <v>40.716666666666669</v>
      </c>
      <c r="C128" s="68">
        <v>76.966666666666654</v>
      </c>
      <c r="D128" s="68">
        <v>299.5</v>
      </c>
      <c r="E128" s="69">
        <v>10.316666666666666</v>
      </c>
      <c r="F128" s="68">
        <v>27.5</v>
      </c>
      <c r="G128" s="69">
        <v>2.6857761677496024</v>
      </c>
    </row>
    <row r="129" spans="1:12" x14ac:dyDescent="0.35">
      <c r="A129" s="96" t="s">
        <v>141</v>
      </c>
      <c r="B129" s="68">
        <v>50.472222222222229</v>
      </c>
      <c r="C129" s="68">
        <v>79.277777777777771</v>
      </c>
      <c r="D129" s="68">
        <v>358</v>
      </c>
      <c r="E129" s="69">
        <v>11.955555555555556</v>
      </c>
      <c r="F129" s="68">
        <v>33</v>
      </c>
      <c r="G129" s="69">
        <v>2.7757303624631113</v>
      </c>
    </row>
    <row r="130" spans="1:12" x14ac:dyDescent="0.35">
      <c r="A130" s="96" t="s">
        <v>143</v>
      </c>
      <c r="B130" s="68">
        <v>46.733333333333334</v>
      </c>
      <c r="C130" s="68">
        <v>79.699999999999989</v>
      </c>
      <c r="D130" s="68">
        <v>370</v>
      </c>
      <c r="E130" s="69">
        <v>10.555555555555557</v>
      </c>
      <c r="F130" s="68">
        <v>29.5</v>
      </c>
      <c r="G130" s="69">
        <v>2.869426029803388</v>
      </c>
    </row>
    <row r="131" spans="1:12" ht="15" thickBot="1" x14ac:dyDescent="0.4">
      <c r="A131" s="169" t="s">
        <v>146</v>
      </c>
      <c r="B131" s="170">
        <v>53.166666666666671</v>
      </c>
      <c r="C131" s="170">
        <v>80.888888888888886</v>
      </c>
      <c r="D131" s="170">
        <v>371</v>
      </c>
      <c r="E131" s="171">
        <v>11.894444444444446</v>
      </c>
      <c r="F131" s="170">
        <v>44</v>
      </c>
      <c r="G131" s="171">
        <v>3.7381293610121888</v>
      </c>
    </row>
    <row r="132" spans="1:12" x14ac:dyDescent="0.35">
      <c r="A132" s="60"/>
      <c r="B132" s="70"/>
      <c r="C132" s="70"/>
      <c r="D132" s="70"/>
      <c r="E132" s="61"/>
      <c r="F132" s="70"/>
      <c r="G132" s="61"/>
    </row>
    <row r="133" spans="1:12" ht="29.5" thickBot="1" x14ac:dyDescent="0.4">
      <c r="A133" s="100" t="s">
        <v>98</v>
      </c>
      <c r="B133" s="33">
        <f t="shared" ref="B133:G133" si="9">AVERAGE(B106:B112)</f>
        <v>45.075396825396822</v>
      </c>
      <c r="C133" s="33">
        <f t="shared" si="9"/>
        <v>79.099206349206341</v>
      </c>
      <c r="D133" s="33">
        <f t="shared" si="9"/>
        <v>368.35714285714283</v>
      </c>
      <c r="E133" s="27">
        <f t="shared" si="9"/>
        <v>11.200793650793651</v>
      </c>
      <c r="F133" s="33">
        <f t="shared" si="9"/>
        <v>26.5</v>
      </c>
      <c r="G133" s="27">
        <f t="shared" si="9"/>
        <v>2.4220512771698646</v>
      </c>
    </row>
    <row r="135" spans="1:12" x14ac:dyDescent="0.35">
      <c r="L135" s="37"/>
    </row>
    <row r="136" spans="1:12" s="37" customFormat="1" x14ac:dyDescent="0.35">
      <c r="A136" s="4"/>
      <c r="B136" s="4"/>
      <c r="C136" s="4"/>
      <c r="D136" s="4"/>
      <c r="E136" s="4"/>
      <c r="F136" s="4"/>
      <c r="G136" s="4"/>
      <c r="H136" s="4"/>
      <c r="L136" s="4"/>
    </row>
  </sheetData>
  <mergeCells count="60">
    <mergeCell ref="A103:A105"/>
    <mergeCell ref="A32:A35"/>
    <mergeCell ref="A68:A70"/>
    <mergeCell ref="B32:G32"/>
    <mergeCell ref="F33:G33"/>
    <mergeCell ref="B33:C33"/>
    <mergeCell ref="D33:E33"/>
    <mergeCell ref="G68:G69"/>
    <mergeCell ref="J68:J69"/>
    <mergeCell ref="B103:G103"/>
    <mergeCell ref="B68:B69"/>
    <mergeCell ref="C68:C69"/>
    <mergeCell ref="D68:D69"/>
    <mergeCell ref="E68:E69"/>
    <mergeCell ref="F68:F69"/>
    <mergeCell ref="H68:H69"/>
    <mergeCell ref="I68:I69"/>
    <mergeCell ref="D23:F23"/>
    <mergeCell ref="B26:C26"/>
    <mergeCell ref="B25:C25"/>
    <mergeCell ref="D25:F25"/>
    <mergeCell ref="G25:I25"/>
    <mergeCell ref="D26:F26"/>
    <mergeCell ref="G23:I23"/>
    <mergeCell ref="G24:I24"/>
    <mergeCell ref="G26:I26"/>
    <mergeCell ref="B23:C23"/>
    <mergeCell ref="D24:F24"/>
    <mergeCell ref="B24:C24"/>
    <mergeCell ref="O10:P10"/>
    <mergeCell ref="O9:P9"/>
    <mergeCell ref="O18:P18"/>
    <mergeCell ref="O17:P17"/>
    <mergeCell ref="O16:P16"/>
    <mergeCell ref="O15:P15"/>
    <mergeCell ref="O14:P14"/>
    <mergeCell ref="O11:P11"/>
    <mergeCell ref="B16:C16"/>
    <mergeCell ref="D16:F16"/>
    <mergeCell ref="G16:I16"/>
    <mergeCell ref="D17:F17"/>
    <mergeCell ref="G17:I17"/>
    <mergeCell ref="D18:F18"/>
    <mergeCell ref="B17:C17"/>
    <mergeCell ref="B18:C18"/>
    <mergeCell ref="O13:P13"/>
    <mergeCell ref="O12:P12"/>
    <mergeCell ref="G18:I18"/>
    <mergeCell ref="G19:I19"/>
    <mergeCell ref="G20:I20"/>
    <mergeCell ref="G21:I21"/>
    <mergeCell ref="G22:I22"/>
    <mergeCell ref="B19:C19"/>
    <mergeCell ref="B20:C20"/>
    <mergeCell ref="B21:C21"/>
    <mergeCell ref="B22:C22"/>
    <mergeCell ref="D21:F21"/>
    <mergeCell ref="D22:F22"/>
    <mergeCell ref="D20:F20"/>
    <mergeCell ref="D19:F19"/>
  </mergeCells>
  <conditionalFormatting sqref="B99:H101"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0:J101">
    <cfRule type="colorScale" priority="366">
      <colorScale>
        <cfvo type="min"/>
        <cfvo type="max"/>
        <color rgb="FFFFEF9C"/>
        <color rgb="FF63BE7B"/>
      </colorScale>
    </cfRule>
  </conditionalFormatting>
  <conditionalFormatting sqref="C36:C61">
    <cfRule type="colorScale" priority="7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6:E61">
    <cfRule type="colorScale" priority="7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:G61">
    <cfRule type="colorScale" priority="7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98">
    <cfRule type="colorScale" priority="7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1:C98">
    <cfRule type="colorScale" priority="7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:D98">
    <cfRule type="colorScale" priority="7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E98">
    <cfRule type="colorScale" priority="7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:F98">
    <cfRule type="colorScale" priority="7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1:G98">
    <cfRule type="colorScale" priority="7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1:H98">
    <cfRule type="colorScale" priority="7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6:B133">
    <cfRule type="colorScale" priority="7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6:C133">
    <cfRule type="colorScale" priority="7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6:D133">
    <cfRule type="colorScale" priority="7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6:E133">
    <cfRule type="colorScale" priority="7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6:F133">
    <cfRule type="colorScale" priority="7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6:G133">
    <cfRule type="colorScale" priority="7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1" fitToHeight="12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zoomScaleNormal="100" workbookViewId="0">
      <selection activeCell="H30" sqref="H30"/>
    </sheetView>
  </sheetViews>
  <sheetFormatPr baseColWidth="10" defaultColWidth="11.453125" defaultRowHeight="14.5" x14ac:dyDescent="0.35"/>
  <cols>
    <col min="1" max="1" width="17" style="4" customWidth="1"/>
    <col min="2" max="6" width="11.453125" style="4"/>
    <col min="7" max="7" width="12.08984375" style="4" customWidth="1"/>
    <col min="8" max="9" width="11.453125" style="4"/>
    <col min="10" max="10" width="12.6328125" style="4" customWidth="1"/>
    <col min="11" max="16384" width="11.453125" style="4"/>
  </cols>
  <sheetData>
    <row r="1" spans="1:10" x14ac:dyDescent="0.35">
      <c r="A1" s="34" t="s">
        <v>0</v>
      </c>
      <c r="B1" s="9"/>
      <c r="C1" s="9"/>
      <c r="D1" s="9"/>
      <c r="E1" s="8"/>
      <c r="F1" s="9"/>
    </row>
    <row r="2" spans="1:10" x14ac:dyDescent="0.35">
      <c r="A2" s="8"/>
      <c r="B2" s="9"/>
      <c r="C2" s="8"/>
      <c r="D2" s="9"/>
      <c r="E2"/>
      <c r="F2" s="9"/>
      <c r="J2" s="37"/>
    </row>
    <row r="3" spans="1:10" x14ac:dyDescent="0.35">
      <c r="A3" s="35" t="s">
        <v>48</v>
      </c>
      <c r="B3" s="9"/>
      <c r="C3" s="8"/>
      <c r="D3" s="9"/>
      <c r="E3"/>
    </row>
    <row r="4" spans="1:10" x14ac:dyDescent="0.35">
      <c r="A4" s="35"/>
      <c r="B4" s="9"/>
      <c r="C4" s="9"/>
      <c r="D4" s="9"/>
      <c r="E4" s="8"/>
      <c r="F4" s="9"/>
    </row>
    <row r="5" spans="1:10" x14ac:dyDescent="0.35">
      <c r="A5" s="36" t="s">
        <v>163</v>
      </c>
      <c r="B5" s="9"/>
      <c r="C5" s="9"/>
      <c r="D5" s="9"/>
      <c r="E5" s="8"/>
      <c r="F5" s="9"/>
    </row>
    <row r="6" spans="1:10" x14ac:dyDescent="0.35">
      <c r="A6" s="36"/>
      <c r="B6" s="9"/>
      <c r="C6" s="9"/>
      <c r="D6" s="9"/>
      <c r="E6" s="8"/>
      <c r="F6" s="9"/>
      <c r="H6" s="7"/>
    </row>
    <row r="7" spans="1:10" x14ac:dyDescent="0.35">
      <c r="A7" s="8" t="s">
        <v>1</v>
      </c>
      <c r="B7" s="9"/>
      <c r="C7" s="9"/>
      <c r="D7" s="9"/>
      <c r="E7" s="8"/>
      <c r="F7" s="9"/>
      <c r="G7" s="7"/>
      <c r="H7" s="7"/>
    </row>
    <row r="8" spans="1:10" x14ac:dyDescent="0.35">
      <c r="A8" s="8" t="s">
        <v>2</v>
      </c>
      <c r="B8" s="9"/>
      <c r="C8" s="9"/>
      <c r="D8" s="9"/>
      <c r="E8" s="8"/>
      <c r="F8" s="9"/>
      <c r="G8" s="7"/>
      <c r="H8" s="7"/>
    </row>
    <row r="9" spans="1:10" x14ac:dyDescent="0.35">
      <c r="A9" s="8" t="s">
        <v>3</v>
      </c>
      <c r="B9" s="9"/>
      <c r="C9" s="9"/>
      <c r="D9" s="9"/>
      <c r="E9" s="8"/>
      <c r="F9" s="9"/>
      <c r="G9" s="7"/>
      <c r="H9" s="7"/>
    </row>
    <row r="10" spans="1:10" x14ac:dyDescent="0.35">
      <c r="A10" s="8"/>
      <c r="B10" s="9"/>
      <c r="C10" s="9"/>
      <c r="D10" s="9"/>
      <c r="E10" s="8"/>
      <c r="F10" s="9"/>
      <c r="G10" s="7"/>
      <c r="H10" s="7"/>
    </row>
    <row r="11" spans="1:10" x14ac:dyDescent="0.35">
      <c r="A11" s="8" t="s">
        <v>49</v>
      </c>
      <c r="B11" s="9"/>
      <c r="C11" s="9"/>
      <c r="D11" s="9"/>
      <c r="E11" s="8"/>
      <c r="F11" s="9"/>
      <c r="G11" s="7"/>
      <c r="H11" s="7"/>
    </row>
    <row r="12" spans="1:10" x14ac:dyDescent="0.35">
      <c r="A12" s="8" t="s">
        <v>177</v>
      </c>
      <c r="B12" s="9"/>
      <c r="C12" s="9"/>
      <c r="D12" s="9"/>
      <c r="E12" s="8"/>
      <c r="F12" s="9"/>
      <c r="G12" s="7"/>
      <c r="H12" s="7"/>
    </row>
    <row r="13" spans="1:10" x14ac:dyDescent="0.35">
      <c r="A13" s="8"/>
      <c r="B13" s="9"/>
      <c r="C13" s="9"/>
      <c r="D13" s="9"/>
      <c r="E13" s="8"/>
      <c r="F13" s="9"/>
      <c r="G13" s="7"/>
      <c r="H13" s="7"/>
    </row>
    <row r="14" spans="1:10" x14ac:dyDescent="0.35">
      <c r="A14" s="8" t="s">
        <v>165</v>
      </c>
      <c r="B14" s="9"/>
      <c r="C14" s="9"/>
      <c r="D14" s="9"/>
      <c r="E14" s="8"/>
      <c r="F14" s="9"/>
      <c r="G14" s="7"/>
    </row>
    <row r="15" spans="1:10" ht="16.5" customHeight="1" thickBot="1" x14ac:dyDescent="0.4">
      <c r="A15" s="8"/>
      <c r="B15" s="9"/>
      <c r="C15" s="9"/>
      <c r="D15" s="9"/>
      <c r="E15" s="8"/>
      <c r="F15" s="9"/>
    </row>
    <row r="16" spans="1:10" x14ac:dyDescent="0.35">
      <c r="A16" s="10" t="s">
        <v>79</v>
      </c>
      <c r="B16" s="200" t="s">
        <v>80</v>
      </c>
      <c r="C16" s="200"/>
      <c r="D16" s="200" t="s">
        <v>81</v>
      </c>
      <c r="E16" s="200"/>
      <c r="F16" s="201"/>
      <c r="G16" s="200" t="s">
        <v>166</v>
      </c>
      <c r="H16" s="200"/>
      <c r="I16" s="202"/>
    </row>
    <row r="17" spans="1:9" ht="15" customHeight="1" x14ac:dyDescent="0.35">
      <c r="A17" s="38" t="s">
        <v>148</v>
      </c>
      <c r="B17" s="196">
        <v>77381</v>
      </c>
      <c r="C17" s="197"/>
      <c r="D17" s="193" t="s">
        <v>86</v>
      </c>
      <c r="E17" s="194"/>
      <c r="F17" s="198"/>
      <c r="G17" s="193"/>
      <c r="H17" s="194"/>
      <c r="I17" s="195"/>
    </row>
    <row r="18" spans="1:9" ht="15" customHeight="1" x14ac:dyDescent="0.35">
      <c r="A18" s="38" t="s">
        <v>149</v>
      </c>
      <c r="B18" s="196">
        <v>77391</v>
      </c>
      <c r="C18" s="197"/>
      <c r="D18" s="193" t="s">
        <v>85</v>
      </c>
      <c r="E18" s="194"/>
      <c r="F18" s="198"/>
      <c r="G18" s="193"/>
      <c r="H18" s="194"/>
      <c r="I18" s="195"/>
    </row>
    <row r="19" spans="1:9" ht="15" customHeight="1" x14ac:dyDescent="0.35">
      <c r="A19" s="38" t="s">
        <v>150</v>
      </c>
      <c r="B19" s="196">
        <v>77393</v>
      </c>
      <c r="C19" s="197"/>
      <c r="D19" s="193" t="s">
        <v>87</v>
      </c>
      <c r="E19" s="194"/>
      <c r="F19" s="198"/>
      <c r="G19" s="193"/>
      <c r="H19" s="194"/>
      <c r="I19" s="195"/>
    </row>
    <row r="20" spans="1:9" ht="15" customHeight="1" x14ac:dyDescent="0.35">
      <c r="A20" s="38" t="s">
        <v>151</v>
      </c>
      <c r="B20" s="196">
        <v>77395</v>
      </c>
      <c r="C20" s="197"/>
      <c r="D20" s="193" t="s">
        <v>87</v>
      </c>
      <c r="E20" s="194"/>
      <c r="F20" s="198"/>
      <c r="G20" s="193"/>
      <c r="H20" s="194"/>
      <c r="I20" s="195"/>
    </row>
    <row r="21" spans="1:9" ht="15" customHeight="1" x14ac:dyDescent="0.35">
      <c r="A21" s="38" t="s">
        <v>152</v>
      </c>
      <c r="B21" s="196">
        <v>77397</v>
      </c>
      <c r="C21" s="197"/>
      <c r="D21" s="193" t="s">
        <v>153</v>
      </c>
      <c r="E21" s="194"/>
      <c r="F21" s="198"/>
      <c r="G21" s="193" t="s">
        <v>154</v>
      </c>
      <c r="H21" s="194"/>
      <c r="I21" s="195"/>
    </row>
    <row r="22" spans="1:9" ht="15" customHeight="1" x14ac:dyDescent="0.35">
      <c r="A22" s="38" t="s">
        <v>155</v>
      </c>
      <c r="B22" s="196">
        <v>77399</v>
      </c>
      <c r="C22" s="197"/>
      <c r="D22" s="193" t="s">
        <v>156</v>
      </c>
      <c r="E22" s="194"/>
      <c r="F22" s="198"/>
      <c r="G22" s="193"/>
      <c r="H22" s="194"/>
      <c r="I22" s="195"/>
    </row>
    <row r="23" spans="1:9" x14ac:dyDescent="0.35">
      <c r="A23" s="38" t="s">
        <v>138</v>
      </c>
      <c r="B23" s="196" t="s">
        <v>137</v>
      </c>
      <c r="C23" s="197"/>
      <c r="D23" s="193" t="s">
        <v>139</v>
      </c>
      <c r="E23" s="194"/>
      <c r="F23" s="198"/>
      <c r="G23" s="193" t="s">
        <v>136</v>
      </c>
      <c r="H23" s="194"/>
      <c r="I23" s="195"/>
    </row>
    <row r="24" spans="1:9" x14ac:dyDescent="0.35">
      <c r="A24" s="38" t="s">
        <v>141</v>
      </c>
      <c r="B24" s="196" t="s">
        <v>140</v>
      </c>
      <c r="C24" s="197"/>
      <c r="D24" s="193" t="s">
        <v>139</v>
      </c>
      <c r="E24" s="194"/>
      <c r="F24" s="198"/>
      <c r="G24" s="193" t="s">
        <v>136</v>
      </c>
      <c r="H24" s="194"/>
      <c r="I24" s="195"/>
    </row>
    <row r="25" spans="1:9" x14ac:dyDescent="0.35">
      <c r="A25" s="140" t="s">
        <v>143</v>
      </c>
      <c r="B25" s="196" t="s">
        <v>142</v>
      </c>
      <c r="C25" s="197"/>
      <c r="D25" s="193" t="s">
        <v>144</v>
      </c>
      <c r="E25" s="194"/>
      <c r="F25" s="198"/>
      <c r="G25" s="193" t="s">
        <v>136</v>
      </c>
      <c r="H25" s="194"/>
      <c r="I25" s="195"/>
    </row>
    <row r="26" spans="1:9" ht="15.75" customHeight="1" thickBot="1" x14ac:dyDescent="0.4">
      <c r="A26" s="39" t="s">
        <v>146</v>
      </c>
      <c r="B26" s="203" t="s">
        <v>145</v>
      </c>
      <c r="C26" s="204"/>
      <c r="D26" s="205" t="s">
        <v>139</v>
      </c>
      <c r="E26" s="206"/>
      <c r="F26" s="207"/>
      <c r="G26" s="205" t="s">
        <v>147</v>
      </c>
      <c r="H26" s="206"/>
      <c r="I26" s="208"/>
    </row>
    <row r="27" spans="1:9" x14ac:dyDescent="0.35">
      <c r="A27" s="139" t="s">
        <v>192</v>
      </c>
      <c r="B27" s="9"/>
      <c r="C27" s="9"/>
      <c r="D27" s="9"/>
      <c r="E27" s="8"/>
      <c r="F27" s="9"/>
      <c r="G27" s="7"/>
      <c r="H27" s="7"/>
      <c r="I27" s="7"/>
    </row>
    <row r="28" spans="1:9" x14ac:dyDescent="0.35">
      <c r="A28" s="7"/>
      <c r="B28" s="9"/>
      <c r="C28" s="9"/>
      <c r="D28" s="9"/>
      <c r="E28" s="8"/>
      <c r="F28" s="9"/>
      <c r="G28" s="7"/>
      <c r="H28" s="7"/>
      <c r="I28" s="7"/>
    </row>
    <row r="29" spans="1:9" x14ac:dyDescent="0.35">
      <c r="A29" s="8"/>
      <c r="B29" s="9"/>
      <c r="C29" s="9"/>
      <c r="D29" s="9"/>
      <c r="E29" s="8"/>
      <c r="F29" s="9"/>
    </row>
    <row r="30" spans="1:9" x14ac:dyDescent="0.35">
      <c r="A30" s="8" t="s">
        <v>169</v>
      </c>
    </row>
    <row r="31" spans="1:9" ht="15.75" customHeight="1" thickBot="1" x14ac:dyDescent="0.4"/>
    <row r="32" spans="1:9" ht="15" thickBot="1" x14ac:dyDescent="0.4">
      <c r="A32" s="220" t="s">
        <v>6</v>
      </c>
      <c r="B32" s="223" t="s">
        <v>5</v>
      </c>
      <c r="C32" s="224"/>
      <c r="D32" s="224"/>
      <c r="E32" s="224"/>
      <c r="F32" s="224"/>
      <c r="G32" s="225"/>
    </row>
    <row r="33" spans="1:7" x14ac:dyDescent="0.35">
      <c r="A33" s="221"/>
      <c r="B33" s="228">
        <v>2017</v>
      </c>
      <c r="C33" s="229"/>
      <c r="D33" s="230">
        <v>2018</v>
      </c>
      <c r="E33" s="227"/>
      <c r="F33" s="228" t="s">
        <v>83</v>
      </c>
      <c r="G33" s="227"/>
    </row>
    <row r="34" spans="1:7" x14ac:dyDescent="0.35">
      <c r="A34" s="221"/>
      <c r="B34" s="11">
        <v>8</v>
      </c>
      <c r="C34" s="40" t="s">
        <v>7</v>
      </c>
      <c r="D34" s="41">
        <v>6</v>
      </c>
      <c r="E34" s="12" t="s">
        <v>7</v>
      </c>
      <c r="F34" s="42"/>
      <c r="G34" s="13"/>
    </row>
    <row r="35" spans="1:7" ht="15" thickBot="1" x14ac:dyDescent="0.4">
      <c r="A35" s="222"/>
      <c r="B35" s="14" t="s">
        <v>8</v>
      </c>
      <c r="C35" s="17" t="s">
        <v>9</v>
      </c>
      <c r="D35" s="17" t="s">
        <v>8</v>
      </c>
      <c r="E35" s="15" t="s">
        <v>9</v>
      </c>
      <c r="F35" s="14" t="s">
        <v>8</v>
      </c>
      <c r="G35" s="16" t="s">
        <v>9</v>
      </c>
    </row>
    <row r="36" spans="1:7" x14ac:dyDescent="0.35">
      <c r="A36" s="43" t="s">
        <v>99</v>
      </c>
      <c r="B36" s="44">
        <v>9625.517556298837</v>
      </c>
      <c r="C36" s="46">
        <f t="shared" ref="C36:C61" si="0">B36*100/B$63</f>
        <v>95.994381802781433</v>
      </c>
      <c r="D36" s="71">
        <v>9990.7432882205121</v>
      </c>
      <c r="E36" s="91">
        <f t="shared" ref="E36:E43" si="1">D36*100/D$63</f>
        <v>96.824593802828986</v>
      </c>
      <c r="F36" s="104">
        <f>((B$34*B36)+(D$34*D36))/(B$34+D$34)</f>
        <v>9782.0428699795557</v>
      </c>
      <c r="G36" s="45">
        <f t="shared" ref="G36:G43" si="2">F36*100/F$63</f>
        <v>96.356019442573285</v>
      </c>
    </row>
    <row r="37" spans="1:7" x14ac:dyDescent="0.35">
      <c r="A37" s="47" t="s">
        <v>100</v>
      </c>
      <c r="B37" s="48">
        <v>10325.47831542705</v>
      </c>
      <c r="C37" s="50">
        <f t="shared" si="0"/>
        <v>102.97502465816207</v>
      </c>
      <c r="D37" s="72">
        <v>10426.97981770443</v>
      </c>
      <c r="E37" s="92">
        <f t="shared" si="1"/>
        <v>101.05234979161884</v>
      </c>
      <c r="F37" s="105">
        <f t="shared" ref="F37:F60" si="3">((B$34*B37)+(D$34*D37))/(B$34+D$34)</f>
        <v>10368.978959260214</v>
      </c>
      <c r="G37" s="49">
        <f t="shared" si="2"/>
        <v>102.13751375638763</v>
      </c>
    </row>
    <row r="38" spans="1:7" x14ac:dyDescent="0.35">
      <c r="A38" s="47" t="s">
        <v>101</v>
      </c>
      <c r="B38" s="48">
        <v>10433.135506889161</v>
      </c>
      <c r="C38" s="50">
        <f t="shared" si="0"/>
        <v>104.0486797089771</v>
      </c>
      <c r="D38" s="72">
        <v>10678.996116468812</v>
      </c>
      <c r="E38" s="92">
        <f t="shared" si="1"/>
        <v>103.49474822540941</v>
      </c>
      <c r="F38" s="105">
        <f t="shared" si="3"/>
        <v>10538.504339566154</v>
      </c>
      <c r="G38" s="49">
        <f t="shared" si="2"/>
        <v>103.80738896117734</v>
      </c>
    </row>
    <row r="39" spans="1:7" x14ac:dyDescent="0.35">
      <c r="A39" s="47" t="s">
        <v>102</v>
      </c>
      <c r="B39" s="48">
        <v>10276.841984633767</v>
      </c>
      <c r="C39" s="50">
        <f t="shared" si="0"/>
        <v>102.48997910291278</v>
      </c>
      <c r="D39" s="72">
        <v>10794.628954829654</v>
      </c>
      <c r="E39" s="92">
        <f t="shared" si="1"/>
        <v>104.61539583705982</v>
      </c>
      <c r="F39" s="105">
        <f t="shared" si="3"/>
        <v>10498.75068614629</v>
      </c>
      <c r="G39" s="49">
        <f t="shared" si="2"/>
        <v>103.41580370104796</v>
      </c>
    </row>
    <row r="40" spans="1:7" x14ac:dyDescent="0.35">
      <c r="A40" s="47" t="s">
        <v>159</v>
      </c>
      <c r="B40" s="48">
        <v>10203.815243070912</v>
      </c>
      <c r="C40" s="50">
        <f t="shared" si="0"/>
        <v>101.76169027372558</v>
      </c>
      <c r="D40" s="72">
        <v>10314.360641235522</v>
      </c>
      <c r="E40" s="92">
        <f t="shared" si="1"/>
        <v>99.960908874618411</v>
      </c>
      <c r="F40" s="105">
        <f t="shared" si="3"/>
        <v>10251.191842284315</v>
      </c>
      <c r="G40" s="49">
        <f t="shared" si="2"/>
        <v>100.97727576885589</v>
      </c>
    </row>
    <row r="41" spans="1:7" x14ac:dyDescent="0.35">
      <c r="A41" s="47" t="s">
        <v>103</v>
      </c>
      <c r="B41" s="48">
        <v>9486.380237742027</v>
      </c>
      <c r="C41" s="50">
        <f t="shared" si="0"/>
        <v>94.606778403542151</v>
      </c>
      <c r="D41" s="72">
        <v>9552.7643565125345</v>
      </c>
      <c r="E41" s="92">
        <f t="shared" si="1"/>
        <v>92.579951444054572</v>
      </c>
      <c r="F41" s="105">
        <f t="shared" si="3"/>
        <v>9514.8305743579585</v>
      </c>
      <c r="G41" s="49">
        <f t="shared" si="2"/>
        <v>93.723899189734624</v>
      </c>
    </row>
    <row r="42" spans="1:7" x14ac:dyDescent="0.35">
      <c r="A42" s="47" t="s">
        <v>160</v>
      </c>
      <c r="B42" s="48">
        <v>9839.004402243354</v>
      </c>
      <c r="C42" s="50">
        <f t="shared" si="0"/>
        <v>98.123466049899008</v>
      </c>
      <c r="D42" s="72">
        <v>10470.286348624113</v>
      </c>
      <c r="E42" s="92">
        <f t="shared" si="1"/>
        <v>101.47205202440983</v>
      </c>
      <c r="F42" s="105">
        <f t="shared" si="3"/>
        <v>10109.553807835107</v>
      </c>
      <c r="G42" s="49">
        <f t="shared" si="2"/>
        <v>99.58209918022331</v>
      </c>
    </row>
    <row r="43" spans="1:7" x14ac:dyDescent="0.35">
      <c r="A43" s="47" t="s">
        <v>78</v>
      </c>
      <c r="B43" s="48">
        <v>10234.787931071553</v>
      </c>
      <c r="C43" s="50">
        <f t="shared" si="0"/>
        <v>102.0705779797634</v>
      </c>
      <c r="D43" s="72">
        <v>10465.636873675152</v>
      </c>
      <c r="E43" s="92">
        <f t="shared" si="1"/>
        <v>101.42699196127516</v>
      </c>
      <c r="F43" s="105">
        <f t="shared" si="3"/>
        <v>10333.723192187379</v>
      </c>
      <c r="G43" s="49">
        <f t="shared" si="2"/>
        <v>101.79023400892727</v>
      </c>
    </row>
    <row r="44" spans="1:7" x14ac:dyDescent="0.35">
      <c r="A44" s="47" t="s">
        <v>88</v>
      </c>
      <c r="B44" s="48">
        <v>10873.032793764438</v>
      </c>
      <c r="C44" s="50">
        <f t="shared" si="0"/>
        <v>108.43573400120886</v>
      </c>
      <c r="D44" s="72">
        <v>10982.243220558894</v>
      </c>
      <c r="E44" s="92">
        <f t="shared" ref="E44:E61" si="4">D44*100/D$63</f>
        <v>106.43364644632808</v>
      </c>
      <c r="F44" s="105">
        <f t="shared" si="3"/>
        <v>10919.837262390634</v>
      </c>
      <c r="G44" s="49">
        <f t="shared" ref="G44:G61" si="5">F44*100/F$63</f>
        <v>107.56363119136968</v>
      </c>
    </row>
    <row r="45" spans="1:7" x14ac:dyDescent="0.35">
      <c r="A45" s="47" t="s">
        <v>89</v>
      </c>
      <c r="B45" s="48">
        <v>10649.335613236524</v>
      </c>
      <c r="C45" s="50">
        <f t="shared" si="0"/>
        <v>106.20482304704932</v>
      </c>
      <c r="D45" s="72">
        <v>10595.20367792166</v>
      </c>
      <c r="E45" s="92">
        <f t="shared" si="4"/>
        <v>102.68267963431248</v>
      </c>
      <c r="F45" s="105">
        <f t="shared" si="3"/>
        <v>10626.136212387297</v>
      </c>
      <c r="G45" s="49">
        <f t="shared" si="5"/>
        <v>104.67058886262704</v>
      </c>
    </row>
    <row r="46" spans="1:7" x14ac:dyDescent="0.35">
      <c r="A46" s="47" t="s">
        <v>90</v>
      </c>
      <c r="B46" s="48">
        <v>11108.604111688535</v>
      </c>
      <c r="C46" s="50">
        <f t="shared" si="0"/>
        <v>110.78506461146702</v>
      </c>
      <c r="D46" s="72">
        <v>11201.559294291115</v>
      </c>
      <c r="E46" s="92">
        <f t="shared" si="4"/>
        <v>108.55913292325427</v>
      </c>
      <c r="F46" s="105">
        <f t="shared" si="3"/>
        <v>11148.442047089642</v>
      </c>
      <c r="G46" s="49">
        <f t="shared" si="5"/>
        <v>109.81545602713312</v>
      </c>
    </row>
    <row r="47" spans="1:7" x14ac:dyDescent="0.35">
      <c r="A47" s="47" t="s">
        <v>91</v>
      </c>
      <c r="B47" s="48">
        <v>10885.00577347167</v>
      </c>
      <c r="C47" s="50">
        <f t="shared" si="0"/>
        <v>108.55513940238451</v>
      </c>
      <c r="D47" s="72">
        <v>10704.563165940204</v>
      </c>
      <c r="E47" s="92">
        <f t="shared" si="4"/>
        <v>103.74252950738102</v>
      </c>
      <c r="F47" s="105">
        <f t="shared" si="3"/>
        <v>10807.673227386756</v>
      </c>
      <c r="G47" s="49">
        <f t="shared" si="5"/>
        <v>106.45878222666525</v>
      </c>
    </row>
    <row r="48" spans="1:7" x14ac:dyDescent="0.35">
      <c r="A48" s="47" t="s">
        <v>92</v>
      </c>
      <c r="B48" s="48">
        <v>10464.099088560863</v>
      </c>
      <c r="C48" s="50">
        <f t="shared" si="0"/>
        <v>104.35747659845239</v>
      </c>
      <c r="D48" s="72">
        <v>10386.575798635831</v>
      </c>
      <c r="E48" s="92">
        <f t="shared" si="4"/>
        <v>100.6607770505865</v>
      </c>
      <c r="F48" s="105">
        <f t="shared" si="3"/>
        <v>10430.874821450136</v>
      </c>
      <c r="G48" s="49">
        <f t="shared" si="5"/>
        <v>102.74720633081809</v>
      </c>
    </row>
    <row r="49" spans="1:7" x14ac:dyDescent="0.35">
      <c r="A49" s="47" t="s">
        <v>93</v>
      </c>
      <c r="B49" s="48">
        <v>9899.2590235545995</v>
      </c>
      <c r="C49" s="50">
        <f t="shared" si="0"/>
        <v>98.724379724379673</v>
      </c>
      <c r="D49" s="72">
        <v>10448.197370827625</v>
      </c>
      <c r="E49" s="92">
        <f t="shared" si="4"/>
        <v>101.25797823220398</v>
      </c>
      <c r="F49" s="105">
        <f t="shared" si="3"/>
        <v>10134.51831524304</v>
      </c>
      <c r="G49" s="49">
        <f t="shared" si="5"/>
        <v>99.828006971995038</v>
      </c>
    </row>
    <row r="50" spans="1:7" x14ac:dyDescent="0.35">
      <c r="A50" s="47" t="s">
        <v>94</v>
      </c>
      <c r="B50" s="48">
        <v>10005.872474154135</v>
      </c>
      <c r="C50" s="99">
        <f t="shared" si="0"/>
        <v>99.787625645682539</v>
      </c>
      <c r="D50" s="72">
        <v>9704.6048573645203</v>
      </c>
      <c r="E50" s="102">
        <f t="shared" si="4"/>
        <v>94.051503098789397</v>
      </c>
      <c r="F50" s="105">
        <f t="shared" si="3"/>
        <v>9876.7577812443014</v>
      </c>
      <c r="G50" s="49">
        <f t="shared" si="5"/>
        <v>97.288989370494534</v>
      </c>
    </row>
    <row r="51" spans="1:7" ht="15" thickBot="1" x14ac:dyDescent="0.4">
      <c r="A51" s="47" t="s">
        <v>95</v>
      </c>
      <c r="B51" s="48">
        <v>10393.53670788491</v>
      </c>
      <c r="C51" s="52">
        <f t="shared" si="0"/>
        <v>103.65376460874354</v>
      </c>
      <c r="D51" s="143">
        <v>11039.979846402421</v>
      </c>
      <c r="E51" s="93">
        <f t="shared" si="4"/>
        <v>106.99319694057776</v>
      </c>
      <c r="F51" s="105">
        <f t="shared" si="3"/>
        <v>10670.583767249556</v>
      </c>
      <c r="G51" s="51">
        <f t="shared" si="5"/>
        <v>105.10841044216912</v>
      </c>
    </row>
    <row r="52" spans="1:7" x14ac:dyDescent="0.35">
      <c r="A52" s="95" t="s">
        <v>148</v>
      </c>
      <c r="B52" s="44">
        <v>10602.555646469116</v>
      </c>
      <c r="C52" s="46">
        <f t="shared" si="0"/>
        <v>105.73829083573425</v>
      </c>
      <c r="D52" s="71">
        <v>11722.396626699434</v>
      </c>
      <c r="E52" s="91">
        <f t="shared" si="4"/>
        <v>113.60679171028799</v>
      </c>
      <c r="F52" s="104">
        <f t="shared" si="3"/>
        <v>11082.487495139254</v>
      </c>
      <c r="G52" s="110">
        <f t="shared" si="5"/>
        <v>109.16578415648928</v>
      </c>
    </row>
    <row r="53" spans="1:7" x14ac:dyDescent="0.35">
      <c r="A53" s="96" t="s">
        <v>149</v>
      </c>
      <c r="B53" s="48">
        <v>10537.191541583741</v>
      </c>
      <c r="C53" s="50">
        <f t="shared" si="0"/>
        <v>105.08642076185362</v>
      </c>
      <c r="D53" s="72">
        <v>10334.739186099696</v>
      </c>
      <c r="E53" s="92">
        <f t="shared" si="4"/>
        <v>100.15840612500746</v>
      </c>
      <c r="F53" s="105">
        <f t="shared" si="3"/>
        <v>10450.426246376292</v>
      </c>
      <c r="G53" s="49">
        <f t="shared" si="5"/>
        <v>102.9397936569375</v>
      </c>
    </row>
    <row r="54" spans="1:7" x14ac:dyDescent="0.35">
      <c r="A54" s="96" t="s">
        <v>150</v>
      </c>
      <c r="B54" s="48">
        <v>9942.5351608187157</v>
      </c>
      <c r="C54" s="50">
        <f t="shared" si="0"/>
        <v>99.155968573413844</v>
      </c>
      <c r="D54" s="72">
        <v>10134.844321978517</v>
      </c>
      <c r="E54" s="92">
        <f t="shared" si="4"/>
        <v>98.221138950439496</v>
      </c>
      <c r="F54" s="105">
        <f t="shared" si="3"/>
        <v>10024.953372744345</v>
      </c>
      <c r="G54" s="49">
        <f t="shared" si="5"/>
        <v>98.748759838246713</v>
      </c>
    </row>
    <row r="55" spans="1:7" x14ac:dyDescent="0.35">
      <c r="A55" s="96" t="s">
        <v>151</v>
      </c>
      <c r="B55" s="48">
        <v>10504.435230309231</v>
      </c>
      <c r="C55" s="50">
        <f t="shared" si="0"/>
        <v>104.75974514856379</v>
      </c>
      <c r="D55" s="72">
        <v>10938.82197730655</v>
      </c>
      <c r="E55" s="92">
        <f t="shared" si="4"/>
        <v>106.01283248694241</v>
      </c>
      <c r="F55" s="105">
        <f t="shared" si="3"/>
        <v>10690.600979022367</v>
      </c>
      <c r="G55" s="49">
        <f t="shared" si="5"/>
        <v>105.30558590668139</v>
      </c>
    </row>
    <row r="56" spans="1:7" x14ac:dyDescent="0.35">
      <c r="A56" s="96" t="s">
        <v>152</v>
      </c>
      <c r="B56" s="48">
        <v>10711.514680159346</v>
      </c>
      <c r="C56" s="50">
        <f t="shared" si="0"/>
        <v>106.82492903671883</v>
      </c>
      <c r="D56" s="72">
        <v>10938.350545651481</v>
      </c>
      <c r="E56" s="92">
        <f t="shared" si="4"/>
        <v>106.00826363984156</v>
      </c>
      <c r="F56" s="105">
        <f t="shared" si="3"/>
        <v>10808.730051084547</v>
      </c>
      <c r="G56" s="49">
        <f t="shared" si="5"/>
        <v>106.46919225309074</v>
      </c>
    </row>
    <row r="57" spans="1:7" x14ac:dyDescent="0.35">
      <c r="A57" s="96" t="s">
        <v>155</v>
      </c>
      <c r="B57" s="48">
        <v>10497.643804901349</v>
      </c>
      <c r="C57" s="50">
        <f t="shared" si="0"/>
        <v>104.69201490135617</v>
      </c>
      <c r="D57" s="72">
        <v>9929.3043602831203</v>
      </c>
      <c r="E57" s="92">
        <f t="shared" si="4"/>
        <v>96.229162705301633</v>
      </c>
      <c r="F57" s="105">
        <f t="shared" si="3"/>
        <v>10254.069757207822</v>
      </c>
      <c r="G57" s="49">
        <f t="shared" si="5"/>
        <v>101.00562408321204</v>
      </c>
    </row>
    <row r="58" spans="1:7" x14ac:dyDescent="0.35">
      <c r="A58" s="96" t="s">
        <v>138</v>
      </c>
      <c r="B58" s="48">
        <v>10295.296587900511</v>
      </c>
      <c r="C58" s="50">
        <f t="shared" si="0"/>
        <v>102.6740251265832</v>
      </c>
      <c r="D58" s="72">
        <v>10021.85757712172</v>
      </c>
      <c r="E58" s="92">
        <f t="shared" si="4"/>
        <v>97.126135769969238</v>
      </c>
      <c r="F58" s="105">
        <f t="shared" si="3"/>
        <v>10178.108440423888</v>
      </c>
      <c r="G58" s="49">
        <f t="shared" si="5"/>
        <v>100.25738261522801</v>
      </c>
    </row>
    <row r="59" spans="1:7" x14ac:dyDescent="0.35">
      <c r="A59" s="96" t="s">
        <v>141</v>
      </c>
      <c r="B59" s="48">
        <v>10504.744875669567</v>
      </c>
      <c r="C59" s="50">
        <f t="shared" si="0"/>
        <v>104.76283321263615</v>
      </c>
      <c r="D59" s="72">
        <v>11288.335407536199</v>
      </c>
      <c r="E59" s="92">
        <f t="shared" si="4"/>
        <v>109.40011759019589</v>
      </c>
      <c r="F59" s="105">
        <f t="shared" si="3"/>
        <v>10840.569389326693</v>
      </c>
      <c r="G59" s="49">
        <f t="shared" si="5"/>
        <v>106.78281916471613</v>
      </c>
    </row>
    <row r="60" spans="1:7" x14ac:dyDescent="0.35">
      <c r="A60" s="96" t="s">
        <v>143</v>
      </c>
      <c r="B60" s="48">
        <v>10855.890677904936</v>
      </c>
      <c r="C60" s="50">
        <f t="shared" si="0"/>
        <v>108.26477729107874</v>
      </c>
      <c r="D60" s="72">
        <v>11794.768749567724</v>
      </c>
      <c r="E60" s="92">
        <f t="shared" si="4"/>
        <v>114.30818110617335</v>
      </c>
      <c r="F60" s="105">
        <f t="shared" si="3"/>
        <v>11258.266994331845</v>
      </c>
      <c r="G60" s="49">
        <f t="shared" si="5"/>
        <v>110.8972642846113</v>
      </c>
    </row>
    <row r="61" spans="1:7" ht="15" thickBot="1" x14ac:dyDescent="0.4">
      <c r="A61" s="96" t="s">
        <v>146</v>
      </c>
      <c r="B61" s="48">
        <v>9453.7194089697277</v>
      </c>
      <c r="C61" s="50">
        <f t="shared" si="0"/>
        <v>94.281055028271624</v>
      </c>
      <c r="D61" s="72">
        <v>10900.428120569419</v>
      </c>
      <c r="E61" s="92">
        <f t="shared" si="4"/>
        <v>105.64074109435505</v>
      </c>
      <c r="F61" s="105">
        <f>((B$34*B61)+(D$34*D61))/(B$34+D$34)</f>
        <v>10073.737428226737</v>
      </c>
      <c r="G61" s="51">
        <f t="shared" si="5"/>
        <v>99.229297233249852</v>
      </c>
    </row>
    <row r="62" spans="1:7" x14ac:dyDescent="0.35">
      <c r="A62" s="18"/>
      <c r="B62" s="19"/>
      <c r="C62" s="73"/>
      <c r="D62" s="73"/>
      <c r="E62" s="94"/>
      <c r="F62" s="106"/>
      <c r="G62" s="53"/>
    </row>
    <row r="63" spans="1:7" ht="29.5" thickBot="1" x14ac:dyDescent="0.4">
      <c r="A63" s="100" t="s">
        <v>107</v>
      </c>
      <c r="B63" s="23">
        <f t="shared" ref="B63:G63" si="6">AVERAGE(B36:B42)</f>
        <v>10027.167606615014</v>
      </c>
      <c r="C63" s="101">
        <f t="shared" si="6"/>
        <v>100.00000000000001</v>
      </c>
      <c r="D63" s="101">
        <f t="shared" si="6"/>
        <v>10318.394217656512</v>
      </c>
      <c r="E63" s="103">
        <f t="shared" si="6"/>
        <v>100</v>
      </c>
      <c r="F63" s="107">
        <f t="shared" si="6"/>
        <v>10151.979011347084</v>
      </c>
      <c r="G63" s="22">
        <f t="shared" si="6"/>
        <v>100</v>
      </c>
    </row>
    <row r="65" spans="1:10" x14ac:dyDescent="0.35">
      <c r="A65" s="8"/>
      <c r="B65" s="9"/>
      <c r="C65" s="9"/>
      <c r="D65" s="9"/>
      <c r="E65" s="8"/>
      <c r="F65" s="9"/>
    </row>
    <row r="66" spans="1:10" x14ac:dyDescent="0.35">
      <c r="A66" s="8" t="s">
        <v>167</v>
      </c>
    </row>
    <row r="67" spans="1:10" ht="18" customHeight="1" thickBot="1" x14ac:dyDescent="0.4">
      <c r="A67" s="54"/>
    </row>
    <row r="68" spans="1:10" ht="15" customHeight="1" x14ac:dyDescent="0.35">
      <c r="A68" s="220" t="s">
        <v>6</v>
      </c>
      <c r="B68" s="213" t="s">
        <v>50</v>
      </c>
      <c r="C68" s="213" t="s">
        <v>11</v>
      </c>
      <c r="D68" s="213" t="s">
        <v>12</v>
      </c>
      <c r="E68" s="209" t="s">
        <v>51</v>
      </c>
      <c r="F68" s="209" t="s">
        <v>52</v>
      </c>
      <c r="G68" s="215" t="s">
        <v>53</v>
      </c>
      <c r="H68" s="209" t="s">
        <v>54</v>
      </c>
      <c r="I68" s="215" t="s">
        <v>15</v>
      </c>
      <c r="J68" s="209" t="s">
        <v>108</v>
      </c>
    </row>
    <row r="69" spans="1:10" ht="15" thickBot="1" x14ac:dyDescent="0.4">
      <c r="A69" s="221"/>
      <c r="B69" s="214"/>
      <c r="C69" s="214"/>
      <c r="D69" s="214"/>
      <c r="E69" s="210"/>
      <c r="F69" s="210"/>
      <c r="G69" s="216"/>
      <c r="H69" s="210"/>
      <c r="I69" s="216"/>
      <c r="J69" s="210"/>
    </row>
    <row r="70" spans="1:10" ht="15" thickBot="1" x14ac:dyDescent="0.4">
      <c r="A70" s="222"/>
      <c r="B70" s="24" t="s">
        <v>17</v>
      </c>
      <c r="C70" s="24" t="s">
        <v>17</v>
      </c>
      <c r="D70" s="24" t="s">
        <v>17</v>
      </c>
      <c r="E70" s="24" t="s">
        <v>17</v>
      </c>
      <c r="F70" s="24" t="s">
        <v>17</v>
      </c>
      <c r="G70" s="24" t="s">
        <v>17</v>
      </c>
      <c r="H70" s="24" t="s">
        <v>17</v>
      </c>
      <c r="I70" s="24" t="s">
        <v>77</v>
      </c>
      <c r="J70" s="30" t="s">
        <v>55</v>
      </c>
    </row>
    <row r="71" spans="1:10" x14ac:dyDescent="0.35">
      <c r="A71" s="43" t="s">
        <v>99</v>
      </c>
      <c r="B71" s="88">
        <v>8</v>
      </c>
      <c r="C71" s="55">
        <v>9</v>
      </c>
      <c r="D71" s="55">
        <v>8.8083333333333336</v>
      </c>
      <c r="E71" s="55">
        <v>9</v>
      </c>
      <c r="F71" s="55">
        <v>6.2809523809523808</v>
      </c>
      <c r="G71" s="55">
        <v>6.4633928571428569</v>
      </c>
      <c r="H71" s="55">
        <v>7.5</v>
      </c>
      <c r="I71" s="56">
        <v>94.486805555555549</v>
      </c>
      <c r="J71" s="55">
        <v>0.91666666666666663</v>
      </c>
    </row>
    <row r="72" spans="1:10" x14ac:dyDescent="0.35">
      <c r="A72" s="47" t="s">
        <v>100</v>
      </c>
      <c r="B72" s="89">
        <v>5.5</v>
      </c>
      <c r="C72" s="58">
        <v>8.5</v>
      </c>
      <c r="D72" s="58">
        <v>8.6583333333333332</v>
      </c>
      <c r="E72" s="58">
        <v>8.1901455026455032</v>
      </c>
      <c r="F72" s="58">
        <v>6.2797619047619051</v>
      </c>
      <c r="G72" s="58">
        <v>6.4169642857142861</v>
      </c>
      <c r="H72" s="58">
        <v>7.5</v>
      </c>
      <c r="I72" s="59">
        <v>86.333912037037038</v>
      </c>
      <c r="J72" s="58">
        <v>-0.5</v>
      </c>
    </row>
    <row r="73" spans="1:10" x14ac:dyDescent="0.35">
      <c r="A73" s="47" t="s">
        <v>101</v>
      </c>
      <c r="B73" s="89">
        <v>5.5</v>
      </c>
      <c r="C73" s="58">
        <v>9</v>
      </c>
      <c r="D73" s="58">
        <v>8.93888888888889</v>
      </c>
      <c r="E73" s="58">
        <v>8.9910714285714288</v>
      </c>
      <c r="F73" s="58">
        <v>8.2214285714285715</v>
      </c>
      <c r="G73" s="58">
        <v>7.3077380952380953</v>
      </c>
      <c r="H73" s="58">
        <v>7</v>
      </c>
      <c r="I73" s="59">
        <v>88.99212962962963</v>
      </c>
      <c r="J73" s="58">
        <v>-0.25</v>
      </c>
    </row>
    <row r="74" spans="1:10" x14ac:dyDescent="0.35">
      <c r="A74" s="47" t="s">
        <v>102</v>
      </c>
      <c r="B74" s="89">
        <v>8</v>
      </c>
      <c r="C74" s="58">
        <v>9</v>
      </c>
      <c r="D74" s="58">
        <v>8.56388888888889</v>
      </c>
      <c r="E74" s="58">
        <v>8.984375</v>
      </c>
      <c r="F74" s="58">
        <v>7.6857142857142868</v>
      </c>
      <c r="G74" s="58">
        <v>7.6848214285714285</v>
      </c>
      <c r="H74" s="58">
        <v>8</v>
      </c>
      <c r="I74" s="59">
        <v>84.206365740740736</v>
      </c>
      <c r="J74" s="58">
        <v>-0.16666666666666666</v>
      </c>
    </row>
    <row r="75" spans="1:10" x14ac:dyDescent="0.35">
      <c r="A75" s="47" t="s">
        <v>159</v>
      </c>
      <c r="B75" s="89">
        <v>5</v>
      </c>
      <c r="C75" s="58">
        <v>9</v>
      </c>
      <c r="D75" s="58">
        <v>7.7805555555555559</v>
      </c>
      <c r="E75" s="58">
        <v>8.5569196428571423</v>
      </c>
      <c r="F75" s="58">
        <v>7.2107142857142854</v>
      </c>
      <c r="G75" s="58">
        <v>6.5916666666666668</v>
      </c>
      <c r="H75" s="58">
        <v>7</v>
      </c>
      <c r="I75" s="59">
        <v>86.877662037037027</v>
      </c>
      <c r="J75" s="58">
        <v>-0.41666666666666669</v>
      </c>
    </row>
    <row r="76" spans="1:10" x14ac:dyDescent="0.35">
      <c r="A76" s="47" t="s">
        <v>103</v>
      </c>
      <c r="B76" s="57"/>
      <c r="C76" s="58">
        <v>8.5</v>
      </c>
      <c r="D76" s="58">
        <v>6.8583333333333334</v>
      </c>
      <c r="E76" s="58">
        <v>8.4366319444444446</v>
      </c>
      <c r="F76" s="58">
        <v>3.4916666666666667</v>
      </c>
      <c r="G76" s="58">
        <v>7.072916666666667</v>
      </c>
      <c r="H76" s="58">
        <v>8</v>
      </c>
      <c r="I76" s="59">
        <v>96.227662037037035</v>
      </c>
      <c r="J76" s="58">
        <v>-1.4166666666666665</v>
      </c>
    </row>
    <row r="77" spans="1:10" x14ac:dyDescent="0.35">
      <c r="A77" s="47" t="s">
        <v>160</v>
      </c>
      <c r="B77" s="57"/>
      <c r="C77" s="58">
        <v>8</v>
      </c>
      <c r="D77" s="58">
        <v>8.9333333333333336</v>
      </c>
      <c r="E77" s="58">
        <v>8.9288194444444446</v>
      </c>
      <c r="F77" s="58">
        <v>7.9821428571428577</v>
      </c>
      <c r="G77" s="58">
        <v>6.9696428571428566</v>
      </c>
      <c r="H77" s="58">
        <v>7.5</v>
      </c>
      <c r="I77" s="59">
        <v>88.280787037037044</v>
      </c>
      <c r="J77" s="58">
        <v>0.33333333333333331</v>
      </c>
    </row>
    <row r="78" spans="1:10" x14ac:dyDescent="0.35">
      <c r="A78" s="47" t="s">
        <v>78</v>
      </c>
      <c r="B78" s="89">
        <v>5</v>
      </c>
      <c r="C78" s="58">
        <v>9</v>
      </c>
      <c r="D78" s="58">
        <v>8.4444444444444429</v>
      </c>
      <c r="E78" s="58">
        <v>8.7127976190476186</v>
      </c>
      <c r="F78" s="58">
        <v>6.6142857142857139</v>
      </c>
      <c r="G78" s="58">
        <v>7.1544642857142851</v>
      </c>
      <c r="H78" s="58">
        <v>8</v>
      </c>
      <c r="I78" s="59">
        <v>95.770833333333343</v>
      </c>
      <c r="J78" s="58">
        <v>-0.66666666666666663</v>
      </c>
    </row>
    <row r="79" spans="1:10" x14ac:dyDescent="0.35">
      <c r="A79" s="47" t="s">
        <v>88</v>
      </c>
      <c r="B79" s="89">
        <v>5.5</v>
      </c>
      <c r="C79" s="58">
        <v>7.1</v>
      </c>
      <c r="D79" s="58">
        <v>8.25</v>
      </c>
      <c r="E79" s="58">
        <v>8.9910714285714288</v>
      </c>
      <c r="F79" s="58">
        <v>6.1107142857142858</v>
      </c>
      <c r="G79" s="58">
        <v>7.1538690476190476</v>
      </c>
      <c r="H79" s="58">
        <v>7.5</v>
      </c>
      <c r="I79" s="59">
        <v>87.866898148148152</v>
      </c>
      <c r="J79" s="58">
        <v>-2.1666666666666665</v>
      </c>
    </row>
    <row r="80" spans="1:10" x14ac:dyDescent="0.35">
      <c r="A80" s="47" t="s">
        <v>89</v>
      </c>
      <c r="B80" s="57"/>
      <c r="C80" s="58">
        <v>6.9</v>
      </c>
      <c r="D80" s="58">
        <v>8.9</v>
      </c>
      <c r="E80" s="58">
        <v>8.8831845238095255</v>
      </c>
      <c r="F80" s="58">
        <v>5.829761904761904</v>
      </c>
      <c r="G80" s="58">
        <v>6.8428571428571434</v>
      </c>
      <c r="H80" s="58">
        <v>7.5</v>
      </c>
      <c r="I80" s="59">
        <v>83.879861111111126</v>
      </c>
      <c r="J80" s="58">
        <v>-0.33333333333333331</v>
      </c>
    </row>
    <row r="81" spans="1:10" x14ac:dyDescent="0.35">
      <c r="A81" s="47" t="s">
        <v>90</v>
      </c>
      <c r="B81" s="57"/>
      <c r="C81" s="58">
        <v>7.75</v>
      </c>
      <c r="D81" s="58">
        <v>7.1972222222222229</v>
      </c>
      <c r="E81" s="58">
        <v>8.8095238095238102</v>
      </c>
      <c r="F81" s="58">
        <v>5.7988095238095241</v>
      </c>
      <c r="G81" s="58">
        <v>6.1377976190476193</v>
      </c>
      <c r="H81" s="58">
        <v>6.5</v>
      </c>
      <c r="I81" s="59">
        <v>85.172800925925912</v>
      </c>
      <c r="J81" s="58">
        <v>-4.3333333333333339</v>
      </c>
    </row>
    <row r="82" spans="1:10" x14ac:dyDescent="0.35">
      <c r="A82" s="47" t="s">
        <v>91</v>
      </c>
      <c r="B82" s="57"/>
      <c r="C82" s="58">
        <v>8.25</v>
      </c>
      <c r="D82" s="58">
        <v>8.2833333333333332</v>
      </c>
      <c r="E82" s="58">
        <v>8.8235780423280445</v>
      </c>
      <c r="F82" s="58">
        <v>7.1749999999999998</v>
      </c>
      <c r="G82" s="58">
        <v>6.0363095238095239</v>
      </c>
      <c r="H82" s="58">
        <v>7.5</v>
      </c>
      <c r="I82" s="59">
        <v>84.203935185185173</v>
      </c>
      <c r="J82" s="58">
        <v>-0.33333333333333337</v>
      </c>
    </row>
    <row r="83" spans="1:10" x14ac:dyDescent="0.35">
      <c r="A83" s="47" t="s">
        <v>92</v>
      </c>
      <c r="B83" s="57"/>
      <c r="C83" s="58">
        <v>7.75</v>
      </c>
      <c r="D83" s="58">
        <v>8.8611111111111107</v>
      </c>
      <c r="E83" s="58">
        <v>8.9375</v>
      </c>
      <c r="F83" s="58">
        <v>5.7154761904761902</v>
      </c>
      <c r="G83" s="58">
        <v>7.1300595238095239</v>
      </c>
      <c r="H83" s="58">
        <v>7.5</v>
      </c>
      <c r="I83" s="59">
        <v>84.921064814814812</v>
      </c>
      <c r="J83" s="58">
        <v>-2.25</v>
      </c>
    </row>
    <row r="84" spans="1:10" x14ac:dyDescent="0.35">
      <c r="A84" s="47" t="s">
        <v>93</v>
      </c>
      <c r="B84" s="57"/>
      <c r="C84" s="58">
        <v>8.75</v>
      </c>
      <c r="D84" s="58">
        <v>7.2305555555555561</v>
      </c>
      <c r="E84" s="58">
        <v>8.6716269841269842</v>
      </c>
      <c r="F84" s="58">
        <v>5.992857142857142</v>
      </c>
      <c r="G84" s="58">
        <v>7.3583333333333334</v>
      </c>
      <c r="H84" s="58">
        <v>7.5</v>
      </c>
      <c r="I84" s="59">
        <v>89.756944444444443</v>
      </c>
      <c r="J84" s="58">
        <v>8.3333333333333329E-2</v>
      </c>
    </row>
    <row r="85" spans="1:10" x14ac:dyDescent="0.35">
      <c r="A85" s="47" t="s">
        <v>94</v>
      </c>
      <c r="B85" s="57"/>
      <c r="C85" s="58">
        <v>9</v>
      </c>
      <c r="D85" s="58">
        <v>8.0250000000000004</v>
      </c>
      <c r="E85" s="58">
        <v>8.6584821428571423</v>
      </c>
      <c r="F85" s="58">
        <v>4.8095238095238102</v>
      </c>
      <c r="G85" s="58">
        <v>6.2937500000000002</v>
      </c>
      <c r="H85" s="58">
        <v>7</v>
      </c>
      <c r="I85" s="59">
        <v>85.232523148148147</v>
      </c>
      <c r="J85" s="58">
        <v>1.5833333333333335</v>
      </c>
    </row>
    <row r="86" spans="1:10" ht="15" thickBot="1" x14ac:dyDescent="0.4">
      <c r="A86" s="47" t="s">
        <v>95</v>
      </c>
      <c r="B86" s="57"/>
      <c r="C86" s="58">
        <v>8.75</v>
      </c>
      <c r="D86" s="58">
        <v>8.1694444444444443</v>
      </c>
      <c r="E86" s="58">
        <v>8.984375</v>
      </c>
      <c r="F86" s="58">
        <v>7.3738095238095234</v>
      </c>
      <c r="G86" s="58">
        <v>6.9625000000000004</v>
      </c>
      <c r="H86" s="58">
        <v>7.5</v>
      </c>
      <c r="I86" s="59">
        <v>94.175578703703707</v>
      </c>
      <c r="J86" s="58">
        <v>-8.3333333333333329E-2</v>
      </c>
    </row>
    <row r="87" spans="1:10" x14ac:dyDescent="0.35">
      <c r="A87" s="95" t="s">
        <v>148</v>
      </c>
      <c r="B87" s="88">
        <v>7.5</v>
      </c>
      <c r="C87" s="55">
        <v>8.4</v>
      </c>
      <c r="D87" s="55">
        <v>5.833333333333333</v>
      </c>
      <c r="E87" s="55">
        <v>8.3476991758241752</v>
      </c>
      <c r="F87" s="55">
        <v>8.3657738095238088</v>
      </c>
      <c r="G87" s="55">
        <v>6.644047619047619</v>
      </c>
      <c r="H87" s="55">
        <v>8</v>
      </c>
      <c r="I87" s="56">
        <v>100.16550925925927</v>
      </c>
      <c r="J87" s="55">
        <v>0.41666666666666669</v>
      </c>
    </row>
    <row r="88" spans="1:10" x14ac:dyDescent="0.35">
      <c r="A88" s="96" t="s">
        <v>149</v>
      </c>
      <c r="B88" s="89">
        <v>4</v>
      </c>
      <c r="C88" s="58">
        <v>8.65</v>
      </c>
      <c r="D88" s="58">
        <v>7.6701388888888893</v>
      </c>
      <c r="E88" s="58">
        <v>8.7603021978021971</v>
      </c>
      <c r="F88" s="58">
        <v>5.9181547619047619</v>
      </c>
      <c r="G88" s="58">
        <v>6.2860119047619047</v>
      </c>
      <c r="H88" s="58">
        <v>7</v>
      </c>
      <c r="I88" s="59">
        <v>90.784606481481489</v>
      </c>
      <c r="J88" s="58">
        <v>-2.0833333333333335</v>
      </c>
    </row>
    <row r="89" spans="1:10" x14ac:dyDescent="0.35">
      <c r="A89" s="96" t="s">
        <v>150</v>
      </c>
      <c r="B89" s="89">
        <v>9</v>
      </c>
      <c r="C89" s="58">
        <v>9</v>
      </c>
      <c r="D89" s="58">
        <v>6.8854166666666679</v>
      </c>
      <c r="E89" s="58">
        <v>8.7008928571428577</v>
      </c>
      <c r="F89" s="58">
        <v>5.9803571428571427</v>
      </c>
      <c r="G89" s="58">
        <v>5.993154761904762</v>
      </c>
      <c r="H89" s="58">
        <v>7.5</v>
      </c>
      <c r="I89" s="59">
        <v>83.395254629629633</v>
      </c>
      <c r="J89" s="58">
        <v>-2.333333333333333</v>
      </c>
    </row>
    <row r="90" spans="1:10" x14ac:dyDescent="0.35">
      <c r="A90" s="96" t="s">
        <v>151</v>
      </c>
      <c r="B90" s="89">
        <v>5</v>
      </c>
      <c r="C90" s="58">
        <v>7.5</v>
      </c>
      <c r="D90" s="58">
        <v>8.8263888888888893</v>
      </c>
      <c r="E90" s="58">
        <v>8.7564102564102555</v>
      </c>
      <c r="F90" s="58">
        <v>6.7619047619047628</v>
      </c>
      <c r="G90" s="58">
        <v>6.9247023809523807</v>
      </c>
      <c r="H90" s="58">
        <v>7.5</v>
      </c>
      <c r="I90" s="59">
        <v>89.233564814814827</v>
      </c>
      <c r="J90" s="58">
        <v>-2.75</v>
      </c>
    </row>
    <row r="91" spans="1:10" x14ac:dyDescent="0.35">
      <c r="A91" s="96" t="s">
        <v>152</v>
      </c>
      <c r="B91" s="89">
        <v>5</v>
      </c>
      <c r="C91" s="58">
        <v>8.85</v>
      </c>
      <c r="D91" s="58">
        <v>8.8854166666666679</v>
      </c>
      <c r="E91" s="58">
        <v>7.8523065476190474</v>
      </c>
      <c r="F91" s="58">
        <v>8.2035714285714292</v>
      </c>
      <c r="G91" s="58">
        <v>7.2940476190476184</v>
      </c>
      <c r="H91" s="58">
        <v>8</v>
      </c>
      <c r="I91" s="59">
        <v>91.727430555555543</v>
      </c>
      <c r="J91" s="58">
        <v>8.3333333333333343E-2</v>
      </c>
    </row>
    <row r="92" spans="1:10" x14ac:dyDescent="0.35">
      <c r="A92" s="96" t="s">
        <v>155</v>
      </c>
      <c r="B92" s="89">
        <v>7</v>
      </c>
      <c r="C92" s="58">
        <v>9</v>
      </c>
      <c r="D92" s="58">
        <v>7.6388888888888893</v>
      </c>
      <c r="E92" s="58">
        <v>8.6967147435897445</v>
      </c>
      <c r="F92" s="58">
        <v>5.7550595238095239</v>
      </c>
      <c r="G92" s="58">
        <v>6.6538690476190476</v>
      </c>
      <c r="H92" s="58">
        <v>7.5</v>
      </c>
      <c r="I92" s="59">
        <v>89.876620370370361</v>
      </c>
      <c r="J92" s="58">
        <v>-0.16666666666666669</v>
      </c>
    </row>
    <row r="93" spans="1:10" x14ac:dyDescent="0.35">
      <c r="A93" s="96" t="s">
        <v>138</v>
      </c>
      <c r="B93" s="89">
        <v>8.5</v>
      </c>
      <c r="C93" s="58">
        <v>9</v>
      </c>
      <c r="D93" s="58">
        <v>7.9027777777777777</v>
      </c>
      <c r="E93" s="58">
        <v>8.2348042582417573</v>
      </c>
      <c r="F93" s="58">
        <v>6.3696428571428569</v>
      </c>
      <c r="G93" s="58">
        <v>6.5657738095238098</v>
      </c>
      <c r="H93" s="58">
        <v>7.5</v>
      </c>
      <c r="I93" s="59">
        <v>85.780787037037044</v>
      </c>
      <c r="J93" s="58">
        <v>1.6666666666666665</v>
      </c>
    </row>
    <row r="94" spans="1:10" x14ac:dyDescent="0.35">
      <c r="A94" s="96" t="s">
        <v>141</v>
      </c>
      <c r="B94" s="89">
        <v>7</v>
      </c>
      <c r="C94" s="58">
        <v>9</v>
      </c>
      <c r="D94" s="58">
        <v>8.1944444444444429</v>
      </c>
      <c r="E94" s="58">
        <v>8.7536057692307701</v>
      </c>
      <c r="F94" s="58">
        <v>8.8211309523809529</v>
      </c>
      <c r="G94" s="58">
        <v>7.4922619047619055</v>
      </c>
      <c r="H94" s="58">
        <v>7.5</v>
      </c>
      <c r="I94" s="59">
        <v>98.429375000000007</v>
      </c>
      <c r="J94" s="58">
        <v>1.75</v>
      </c>
    </row>
    <row r="95" spans="1:10" x14ac:dyDescent="0.35">
      <c r="A95" s="96" t="s">
        <v>143</v>
      </c>
      <c r="B95" s="89">
        <v>4</v>
      </c>
      <c r="C95" s="58">
        <v>8.75</v>
      </c>
      <c r="D95" s="58">
        <v>8.1631944444444429</v>
      </c>
      <c r="E95" s="58">
        <v>8.3276098901098905</v>
      </c>
      <c r="F95" s="58">
        <v>7.9309523809523812</v>
      </c>
      <c r="G95" s="58">
        <v>7.1410714285714283</v>
      </c>
      <c r="H95" s="58">
        <v>7</v>
      </c>
      <c r="I95" s="59">
        <v>89.843518518518522</v>
      </c>
      <c r="J95" s="58">
        <v>-3.416666666666667</v>
      </c>
    </row>
    <row r="96" spans="1:10" x14ac:dyDescent="0.35">
      <c r="A96" s="96" t="s">
        <v>146</v>
      </c>
      <c r="B96" s="89">
        <v>8</v>
      </c>
      <c r="C96" s="58">
        <v>8.5</v>
      </c>
      <c r="D96" s="58">
        <v>7.9930555555555554</v>
      </c>
      <c r="E96" s="58">
        <v>8.5512248168498175</v>
      </c>
      <c r="F96" s="58">
        <v>8.0285714285714285</v>
      </c>
      <c r="G96" s="58">
        <v>6.5613095238095234</v>
      </c>
      <c r="H96" s="58">
        <v>6.5</v>
      </c>
      <c r="I96" s="59">
        <v>97.548263888888897</v>
      </c>
      <c r="J96" s="58">
        <v>1.6666666666666665</v>
      </c>
    </row>
    <row r="97" spans="1:10" x14ac:dyDescent="0.35">
      <c r="A97" s="60"/>
      <c r="B97" s="90"/>
      <c r="C97" s="61"/>
      <c r="D97" s="61"/>
      <c r="E97" s="61"/>
      <c r="F97" s="61"/>
      <c r="G97" s="61"/>
      <c r="H97" s="58"/>
      <c r="I97" s="59"/>
      <c r="J97" s="58"/>
    </row>
    <row r="98" spans="1:10" ht="29.5" thickBot="1" x14ac:dyDescent="0.4">
      <c r="A98" s="20" t="s">
        <v>107</v>
      </c>
      <c r="B98" s="27">
        <f t="shared" ref="B98:J98" si="7">AVERAGE(B71:B77)</f>
        <v>6.4</v>
      </c>
      <c r="C98" s="27">
        <f t="shared" si="7"/>
        <v>8.7142857142857135</v>
      </c>
      <c r="D98" s="27">
        <f t="shared" si="7"/>
        <v>8.363095238095239</v>
      </c>
      <c r="E98" s="27">
        <f t="shared" si="7"/>
        <v>8.7268518518518512</v>
      </c>
      <c r="F98" s="27">
        <f t="shared" si="7"/>
        <v>6.7360544217687073</v>
      </c>
      <c r="G98" s="27">
        <f t="shared" si="7"/>
        <v>6.9295918367346934</v>
      </c>
      <c r="H98" s="27">
        <f t="shared" si="7"/>
        <v>7.5</v>
      </c>
      <c r="I98" s="27">
        <f t="shared" si="7"/>
        <v>89.343617724867727</v>
      </c>
      <c r="J98" s="27">
        <f t="shared" si="7"/>
        <v>-0.21428571428571427</v>
      </c>
    </row>
    <row r="99" spans="1:10" x14ac:dyDescent="0.35">
      <c r="A99" s="28" t="s">
        <v>168</v>
      </c>
      <c r="B99" s="62"/>
      <c r="C99" s="62"/>
      <c r="D99" s="62"/>
      <c r="E99" s="62"/>
      <c r="F99" s="62"/>
      <c r="G99" s="62"/>
      <c r="H99" s="62"/>
      <c r="I99" s="63"/>
      <c r="J99" s="62"/>
    </row>
    <row r="100" spans="1:10" x14ac:dyDescent="0.35">
      <c r="B100" s="62"/>
      <c r="C100" s="62"/>
      <c r="D100" s="62"/>
      <c r="E100" s="62"/>
      <c r="F100" s="62"/>
      <c r="G100" s="62"/>
      <c r="H100" s="62"/>
      <c r="I100" s="63"/>
      <c r="J100" s="62"/>
    </row>
    <row r="101" spans="1:10" x14ac:dyDescent="0.35">
      <c r="B101" s="62"/>
      <c r="C101" s="62"/>
      <c r="D101" s="62"/>
      <c r="E101" s="62"/>
      <c r="F101" s="62"/>
      <c r="G101" s="62"/>
      <c r="H101" s="62"/>
      <c r="I101" s="63"/>
      <c r="J101" s="62"/>
    </row>
    <row r="102" spans="1:10" ht="18" customHeight="1" x14ac:dyDescent="0.35">
      <c r="A102" s="29" t="s">
        <v>84</v>
      </c>
    </row>
    <row r="103" spans="1:10" ht="18" customHeight="1" thickBot="1" x14ac:dyDescent="0.4">
      <c r="A103" s="29"/>
    </row>
    <row r="104" spans="1:10" ht="15" thickBot="1" x14ac:dyDescent="0.4">
      <c r="A104" s="220" t="s">
        <v>6</v>
      </c>
      <c r="B104" s="232" t="s">
        <v>56</v>
      </c>
      <c r="C104" s="233"/>
      <c r="D104" s="233"/>
      <c r="E104" s="233"/>
      <c r="F104" s="233"/>
      <c r="G104" s="234"/>
      <c r="H104" s="64"/>
    </row>
    <row r="105" spans="1:10" ht="44" thickBot="1" x14ac:dyDescent="0.4">
      <c r="A105" s="221"/>
      <c r="B105" s="98" t="s">
        <v>19</v>
      </c>
      <c r="C105" s="98" t="s">
        <v>20</v>
      </c>
      <c r="D105" s="98" t="s">
        <v>57</v>
      </c>
      <c r="E105" s="98" t="s">
        <v>58</v>
      </c>
      <c r="F105" s="98" t="s">
        <v>59</v>
      </c>
      <c r="G105" s="98" t="s">
        <v>22</v>
      </c>
    </row>
    <row r="106" spans="1:10" ht="15" thickBot="1" x14ac:dyDescent="0.4">
      <c r="A106" s="222"/>
      <c r="B106" s="134" t="s">
        <v>23</v>
      </c>
      <c r="C106" s="134" t="s">
        <v>105</v>
      </c>
      <c r="D106" s="134" t="s">
        <v>120</v>
      </c>
      <c r="E106" s="134" t="s">
        <v>9</v>
      </c>
      <c r="F106" s="134" t="s">
        <v>106</v>
      </c>
      <c r="G106" s="134"/>
    </row>
    <row r="107" spans="1:10" x14ac:dyDescent="0.35">
      <c r="A107" s="43" t="s">
        <v>99</v>
      </c>
      <c r="B107" s="66">
        <v>46.794444444444444</v>
      </c>
      <c r="C107" s="66">
        <v>78.666666666666657</v>
      </c>
      <c r="D107" s="66">
        <v>375.5</v>
      </c>
      <c r="E107" s="67">
        <v>11.422222222222221</v>
      </c>
      <c r="F107" s="66">
        <v>37</v>
      </c>
      <c r="G107" s="67">
        <v>3.2900480830064533</v>
      </c>
    </row>
    <row r="108" spans="1:10" x14ac:dyDescent="0.35">
      <c r="A108" s="47" t="s">
        <v>100</v>
      </c>
      <c r="B108" s="68">
        <v>47.333333333333336</v>
      </c>
      <c r="C108" s="68">
        <v>78.816666666666663</v>
      </c>
      <c r="D108" s="68">
        <v>401</v>
      </c>
      <c r="E108" s="69">
        <v>11.216666666666667</v>
      </c>
      <c r="F108" s="68">
        <v>36</v>
      </c>
      <c r="G108" s="69">
        <v>3.2702240352666383</v>
      </c>
    </row>
    <row r="109" spans="1:10" x14ac:dyDescent="0.35">
      <c r="A109" s="47" t="s">
        <v>101</v>
      </c>
      <c r="B109" s="68">
        <v>47.611111111111114</v>
      </c>
      <c r="C109" s="68">
        <v>79.033333333333331</v>
      </c>
      <c r="D109" s="68">
        <v>361</v>
      </c>
      <c r="E109" s="69">
        <v>11.666666666666666</v>
      </c>
      <c r="F109" s="68">
        <v>26</v>
      </c>
      <c r="G109" s="69">
        <v>2.2970760233918126</v>
      </c>
    </row>
    <row r="110" spans="1:10" x14ac:dyDescent="0.35">
      <c r="A110" s="47" t="s">
        <v>102</v>
      </c>
      <c r="B110" s="68">
        <v>44.133333333333333</v>
      </c>
      <c r="C110" s="68">
        <v>79.166666666666657</v>
      </c>
      <c r="D110" s="68">
        <v>343.5</v>
      </c>
      <c r="E110" s="69">
        <v>11.033333333333335</v>
      </c>
      <c r="F110" s="68">
        <v>16.5</v>
      </c>
      <c r="G110" s="69">
        <v>1.5648720211827007</v>
      </c>
    </row>
    <row r="111" spans="1:10" x14ac:dyDescent="0.35">
      <c r="A111" s="47" t="s">
        <v>159</v>
      </c>
      <c r="B111" s="68">
        <v>46.266666666666666</v>
      </c>
      <c r="C111" s="68">
        <v>78.933333333333323</v>
      </c>
      <c r="D111" s="68">
        <v>331</v>
      </c>
      <c r="E111" s="69">
        <v>11.133333333333333</v>
      </c>
      <c r="F111" s="68">
        <v>16.5</v>
      </c>
      <c r="G111" s="69">
        <v>1.5343423998889101</v>
      </c>
    </row>
    <row r="112" spans="1:10" x14ac:dyDescent="0.35">
      <c r="A112" s="47" t="s">
        <v>103</v>
      </c>
      <c r="B112" s="68">
        <v>42.327777777777776</v>
      </c>
      <c r="C112" s="68">
        <v>80.105555555555554</v>
      </c>
      <c r="D112" s="68">
        <v>381.5</v>
      </c>
      <c r="E112" s="69">
        <v>10.66111111111111</v>
      </c>
      <c r="F112" s="68">
        <v>28</v>
      </c>
      <c r="G112" s="69">
        <v>2.6706235502797107</v>
      </c>
    </row>
    <row r="113" spans="1:7" x14ac:dyDescent="0.35">
      <c r="A113" s="47" t="s">
        <v>160</v>
      </c>
      <c r="B113" s="68">
        <v>41.061111111111117</v>
      </c>
      <c r="C113" s="68">
        <v>78.972222222222229</v>
      </c>
      <c r="D113" s="68">
        <v>385</v>
      </c>
      <c r="E113" s="69">
        <v>11.272222222222222</v>
      </c>
      <c r="F113" s="68">
        <v>25.5</v>
      </c>
      <c r="G113" s="69">
        <v>2.3271728271728271</v>
      </c>
    </row>
    <row r="114" spans="1:7" x14ac:dyDescent="0.35">
      <c r="A114" s="47" t="s">
        <v>78</v>
      </c>
      <c r="B114" s="68">
        <v>45.50555555555556</v>
      </c>
      <c r="C114" s="68">
        <v>79.416666666666657</v>
      </c>
      <c r="D114" s="68">
        <v>386.5</v>
      </c>
      <c r="E114" s="69">
        <v>10.805555555555557</v>
      </c>
      <c r="F114" s="68">
        <v>32.5</v>
      </c>
      <c r="G114" s="69">
        <v>3.0742744712247911</v>
      </c>
    </row>
    <row r="115" spans="1:7" x14ac:dyDescent="0.35">
      <c r="A115" s="47" t="s">
        <v>88</v>
      </c>
      <c r="B115" s="68">
        <v>44.611111111111114</v>
      </c>
      <c r="C115" s="68">
        <v>79.316666666666663</v>
      </c>
      <c r="D115" s="68">
        <v>388.5</v>
      </c>
      <c r="E115" s="69">
        <v>10.483333333333334</v>
      </c>
      <c r="F115" s="68">
        <v>28.5</v>
      </c>
      <c r="G115" s="69">
        <v>2.7941176470588238</v>
      </c>
    </row>
    <row r="116" spans="1:7" x14ac:dyDescent="0.35">
      <c r="A116" s="47" t="s">
        <v>89</v>
      </c>
      <c r="B116" s="68">
        <v>43.027777777777786</v>
      </c>
      <c r="C116" s="68">
        <v>77.044444444444437</v>
      </c>
      <c r="D116" s="68">
        <v>346</v>
      </c>
      <c r="E116" s="69">
        <v>10.327777777777778</v>
      </c>
      <c r="F116" s="68">
        <v>24.5</v>
      </c>
      <c r="G116" s="69">
        <v>2.4136090079596197</v>
      </c>
    </row>
    <row r="117" spans="1:7" x14ac:dyDescent="0.35">
      <c r="A117" s="47" t="s">
        <v>90</v>
      </c>
      <c r="B117" s="68">
        <v>44.177777777777777</v>
      </c>
      <c r="C117" s="68">
        <v>78.233333333333334</v>
      </c>
      <c r="D117" s="68">
        <v>340.5</v>
      </c>
      <c r="E117" s="69">
        <v>10.405555555555555</v>
      </c>
      <c r="F117" s="68">
        <v>30</v>
      </c>
      <c r="G117" s="69">
        <v>2.9117492294971061</v>
      </c>
    </row>
    <row r="118" spans="1:7" x14ac:dyDescent="0.35">
      <c r="A118" s="47" t="s">
        <v>91</v>
      </c>
      <c r="B118" s="68">
        <v>47.705555555555563</v>
      </c>
      <c r="C118" s="68">
        <v>77.977777777777789</v>
      </c>
      <c r="D118" s="68">
        <v>343</v>
      </c>
      <c r="E118" s="69">
        <v>10.522222222222222</v>
      </c>
      <c r="F118" s="68">
        <v>28</v>
      </c>
      <c r="G118" s="69">
        <v>2.7161745924423411</v>
      </c>
    </row>
    <row r="119" spans="1:7" x14ac:dyDescent="0.35">
      <c r="A119" s="47" t="s">
        <v>92</v>
      </c>
      <c r="B119" s="68">
        <v>45.650000000000006</v>
      </c>
      <c r="C119" s="68">
        <v>78.938888888888869</v>
      </c>
      <c r="D119" s="68">
        <v>387.5</v>
      </c>
      <c r="E119" s="69">
        <v>11.105555555555554</v>
      </c>
      <c r="F119" s="68">
        <v>33.5</v>
      </c>
      <c r="G119" s="69">
        <v>3.0664713607435097</v>
      </c>
    </row>
    <row r="120" spans="1:7" x14ac:dyDescent="0.35">
      <c r="A120" s="47" t="s">
        <v>93</v>
      </c>
      <c r="B120" s="68">
        <v>42.752083333333331</v>
      </c>
      <c r="C120" s="68">
        <v>78.929166666666646</v>
      </c>
      <c r="D120" s="68">
        <v>336.5</v>
      </c>
      <c r="E120" s="69">
        <v>10.910416666666666</v>
      </c>
      <c r="F120" s="68">
        <v>24</v>
      </c>
      <c r="G120" s="69">
        <v>2.2272993757974966</v>
      </c>
    </row>
    <row r="121" spans="1:7" x14ac:dyDescent="0.35">
      <c r="A121" s="47" t="s">
        <v>94</v>
      </c>
      <c r="B121" s="68">
        <v>42.972222222222221</v>
      </c>
      <c r="C121" s="68">
        <v>76.00555555555556</v>
      </c>
      <c r="D121" s="68">
        <v>329</v>
      </c>
      <c r="E121" s="69">
        <v>10.62222222222222</v>
      </c>
      <c r="F121" s="68">
        <v>15.5</v>
      </c>
      <c r="G121" s="69">
        <v>1.4903260347819667</v>
      </c>
    </row>
    <row r="122" spans="1:7" ht="15" thickBot="1" x14ac:dyDescent="0.4">
      <c r="A122" s="47" t="s">
        <v>95</v>
      </c>
      <c r="B122" s="68">
        <v>48.483333333333334</v>
      </c>
      <c r="C122" s="68">
        <v>80.516666666666652</v>
      </c>
      <c r="D122" s="68">
        <v>375</v>
      </c>
      <c r="E122" s="69">
        <v>11.03888888888889</v>
      </c>
      <c r="F122" s="68">
        <v>36</v>
      </c>
      <c r="G122" s="69">
        <v>3.3217568947906031</v>
      </c>
    </row>
    <row r="123" spans="1:7" x14ac:dyDescent="0.35">
      <c r="A123" s="95" t="s">
        <v>148</v>
      </c>
      <c r="B123" s="66">
        <v>48.188888888888897</v>
      </c>
      <c r="C123" s="66">
        <v>80.683333333333337</v>
      </c>
      <c r="D123" s="66">
        <v>283</v>
      </c>
      <c r="E123" s="67">
        <v>10.366666666666667</v>
      </c>
      <c r="F123" s="66">
        <v>22.5</v>
      </c>
      <c r="G123" s="67">
        <v>2.1895563875652373</v>
      </c>
    </row>
    <row r="124" spans="1:7" x14ac:dyDescent="0.35">
      <c r="A124" s="96" t="s">
        <v>149</v>
      </c>
      <c r="B124" s="68">
        <v>47.99444444444444</v>
      </c>
      <c r="C124" s="68">
        <v>80.75555555555556</v>
      </c>
      <c r="D124" s="68">
        <v>362</v>
      </c>
      <c r="E124" s="69">
        <v>10.922222222222222</v>
      </c>
      <c r="F124" s="68">
        <v>32</v>
      </c>
      <c r="G124" s="69">
        <v>2.9903846153846154</v>
      </c>
    </row>
    <row r="125" spans="1:7" x14ac:dyDescent="0.35">
      <c r="A125" s="96" t="s">
        <v>150</v>
      </c>
      <c r="B125" s="68">
        <v>50.977777777777774</v>
      </c>
      <c r="C125" s="68">
        <v>80.894444444444446</v>
      </c>
      <c r="D125" s="68">
        <v>327</v>
      </c>
      <c r="E125" s="69">
        <v>11.411111111111111</v>
      </c>
      <c r="F125" s="68">
        <v>39.5</v>
      </c>
      <c r="G125" s="69">
        <v>3.5237629431693467</v>
      </c>
    </row>
    <row r="126" spans="1:7" x14ac:dyDescent="0.35">
      <c r="A126" s="96" t="s">
        <v>151</v>
      </c>
      <c r="B126" s="68">
        <v>52.927777777777777</v>
      </c>
      <c r="C126" s="68">
        <v>81.083333333333329</v>
      </c>
      <c r="D126" s="68">
        <v>355</v>
      </c>
      <c r="E126" s="69">
        <v>11.238888888888887</v>
      </c>
      <c r="F126" s="68">
        <v>36.5</v>
      </c>
      <c r="G126" s="69">
        <v>3.3393560691610835</v>
      </c>
    </row>
    <row r="127" spans="1:7" x14ac:dyDescent="0.35">
      <c r="A127" s="96" t="s">
        <v>152</v>
      </c>
      <c r="B127" s="68">
        <v>49.533333333333331</v>
      </c>
      <c r="C127" s="68">
        <v>81.038888888888891</v>
      </c>
      <c r="D127" s="68">
        <v>388.5</v>
      </c>
      <c r="E127" s="69">
        <v>11.3</v>
      </c>
      <c r="F127" s="68">
        <v>38</v>
      </c>
      <c r="G127" s="69">
        <v>3.4268475149622692</v>
      </c>
    </row>
    <row r="128" spans="1:7" x14ac:dyDescent="0.35">
      <c r="A128" s="96" t="s">
        <v>155</v>
      </c>
      <c r="B128" s="68">
        <v>41.905555555555559</v>
      </c>
      <c r="C128" s="68">
        <v>79.033333333333331</v>
      </c>
      <c r="D128" s="68">
        <v>366.5</v>
      </c>
      <c r="E128" s="69">
        <v>10.822222222222223</v>
      </c>
      <c r="F128" s="68">
        <v>34.5</v>
      </c>
      <c r="G128" s="69">
        <v>3.2649206974329599</v>
      </c>
    </row>
    <row r="129" spans="1:8" x14ac:dyDescent="0.35">
      <c r="A129" s="96" t="s">
        <v>138</v>
      </c>
      <c r="B129" s="68">
        <v>40.716666666666669</v>
      </c>
      <c r="C129" s="68">
        <v>76.966666666666654</v>
      </c>
      <c r="D129" s="68">
        <v>299.5</v>
      </c>
      <c r="E129" s="69">
        <v>10.316666666666666</v>
      </c>
      <c r="F129" s="68">
        <v>27.5</v>
      </c>
      <c r="G129" s="69">
        <v>2.6857761677496024</v>
      </c>
    </row>
    <row r="130" spans="1:8" x14ac:dyDescent="0.35">
      <c r="A130" s="96" t="s">
        <v>141</v>
      </c>
      <c r="B130" s="68">
        <v>50.472222222222229</v>
      </c>
      <c r="C130" s="68">
        <v>79.277777777777771</v>
      </c>
      <c r="D130" s="68">
        <v>358</v>
      </c>
      <c r="E130" s="69">
        <v>11.955555555555556</v>
      </c>
      <c r="F130" s="68">
        <v>33</v>
      </c>
      <c r="G130" s="69">
        <v>2.7757303624631113</v>
      </c>
    </row>
    <row r="131" spans="1:8" x14ac:dyDescent="0.35">
      <c r="A131" s="96" t="s">
        <v>143</v>
      </c>
      <c r="B131" s="68">
        <v>46.733333333333334</v>
      </c>
      <c r="C131" s="68">
        <v>79.699999999999989</v>
      </c>
      <c r="D131" s="68">
        <v>370</v>
      </c>
      <c r="E131" s="69">
        <v>10.555555555555557</v>
      </c>
      <c r="F131" s="68">
        <v>29.5</v>
      </c>
      <c r="G131" s="69">
        <v>2.869426029803388</v>
      </c>
    </row>
    <row r="132" spans="1:8" ht="15" thickBot="1" x14ac:dyDescent="0.4">
      <c r="A132" s="169" t="s">
        <v>146</v>
      </c>
      <c r="B132" s="170">
        <v>53.166666666666671</v>
      </c>
      <c r="C132" s="170">
        <v>80.888888888888886</v>
      </c>
      <c r="D132" s="170">
        <v>371</v>
      </c>
      <c r="E132" s="171">
        <v>11.894444444444446</v>
      </c>
      <c r="F132" s="170">
        <v>44</v>
      </c>
      <c r="G132" s="171">
        <v>3.7381293610121888</v>
      </c>
    </row>
    <row r="133" spans="1:8" x14ac:dyDescent="0.35">
      <c r="A133" s="60"/>
      <c r="B133" s="70"/>
      <c r="C133" s="70"/>
      <c r="D133" s="70"/>
      <c r="E133" s="61"/>
      <c r="F133" s="70"/>
      <c r="G133" s="61"/>
    </row>
    <row r="134" spans="1:8" ht="29.5" thickBot="1" x14ac:dyDescent="0.4">
      <c r="A134" s="20" t="s">
        <v>107</v>
      </c>
      <c r="B134" s="33">
        <f t="shared" ref="B134:G134" si="8">AVERAGE(B107:B113)</f>
        <v>45.075396825396822</v>
      </c>
      <c r="C134" s="33">
        <f t="shared" si="8"/>
        <v>79.099206349206341</v>
      </c>
      <c r="D134" s="33">
        <f t="shared" si="8"/>
        <v>368.35714285714283</v>
      </c>
      <c r="E134" s="27">
        <f t="shared" si="8"/>
        <v>11.200793650793651</v>
      </c>
      <c r="F134" s="33">
        <f t="shared" si="8"/>
        <v>26.5</v>
      </c>
      <c r="G134" s="27">
        <f t="shared" si="8"/>
        <v>2.4220512771698646</v>
      </c>
    </row>
    <row r="137" spans="1:8" s="37" customFormat="1" x14ac:dyDescent="0.35">
      <c r="A137" s="4"/>
      <c r="B137" s="4"/>
      <c r="C137" s="4"/>
      <c r="D137" s="4"/>
      <c r="E137" s="4"/>
      <c r="F137" s="4"/>
      <c r="G137" s="4"/>
      <c r="H137" s="4"/>
    </row>
  </sheetData>
  <mergeCells count="50">
    <mergeCell ref="A104:A106"/>
    <mergeCell ref="A32:A35"/>
    <mergeCell ref="A68:A70"/>
    <mergeCell ref="B16:C16"/>
    <mergeCell ref="D16:F16"/>
    <mergeCell ref="B25:C25"/>
    <mergeCell ref="D25:F25"/>
    <mergeCell ref="B33:C33"/>
    <mergeCell ref="D33:E33"/>
    <mergeCell ref="F33:G33"/>
    <mergeCell ref="G16:I16"/>
    <mergeCell ref="B17:C17"/>
    <mergeCell ref="D17:F17"/>
    <mergeCell ref="G17:I17"/>
    <mergeCell ref="B20:C20"/>
    <mergeCell ref="G21:I21"/>
    <mergeCell ref="G20:I20"/>
    <mergeCell ref="D21:F21"/>
    <mergeCell ref="D20:F20"/>
    <mergeCell ref="B18:C18"/>
    <mergeCell ref="D18:F18"/>
    <mergeCell ref="G18:I18"/>
    <mergeCell ref="B19:C19"/>
    <mergeCell ref="D19:F19"/>
    <mergeCell ref="G19:I19"/>
    <mergeCell ref="B21:C21"/>
    <mergeCell ref="G25:I25"/>
    <mergeCell ref="B32:G32"/>
    <mergeCell ref="B22:C22"/>
    <mergeCell ref="D22:F22"/>
    <mergeCell ref="G22:I22"/>
    <mergeCell ref="B23:C23"/>
    <mergeCell ref="D23:F23"/>
    <mergeCell ref="G23:I23"/>
    <mergeCell ref="B26:C26"/>
    <mergeCell ref="G26:I26"/>
    <mergeCell ref="D26:F26"/>
    <mergeCell ref="B24:C24"/>
    <mergeCell ref="D24:F24"/>
    <mergeCell ref="G24:I24"/>
    <mergeCell ref="G68:G69"/>
    <mergeCell ref="H68:H69"/>
    <mergeCell ref="I68:I69"/>
    <mergeCell ref="J68:J69"/>
    <mergeCell ref="B104:G104"/>
    <mergeCell ref="B68:B69"/>
    <mergeCell ref="C68:C69"/>
    <mergeCell ref="D68:D69"/>
    <mergeCell ref="E68:E69"/>
    <mergeCell ref="F68:F69"/>
  </mergeCells>
  <conditionalFormatting sqref="B99:H101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0:J101">
    <cfRule type="colorScale" priority="79">
      <colorScale>
        <cfvo type="min"/>
        <cfvo type="max"/>
        <color rgb="FFFFEF9C"/>
        <color rgb="FF63BE7B"/>
      </colorScale>
    </cfRule>
  </conditionalFormatting>
  <conditionalFormatting sqref="E36:E63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:G6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8:J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C63">
    <cfRule type="colorScale" priority="7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98">
    <cfRule type="colorScale" priority="7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1:C97">
    <cfRule type="colorScale" priority="7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:D97">
    <cfRule type="colorScale" priority="7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E97">
    <cfRule type="colorScale" priority="7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:F97">
    <cfRule type="colorScale" priority="7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1:G97">
    <cfRule type="colorScale" priority="7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1:H97">
    <cfRule type="colorScale" priority="7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B134">
    <cfRule type="colorScale" priority="7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7:C134">
    <cfRule type="colorScale" priority="7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7:D134">
    <cfRule type="colorScale" priority="8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7:E134">
    <cfRule type="colorScale" priority="8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7:F134">
    <cfRule type="colorScale" priority="8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7:G134">
    <cfRule type="colorScale" priority="8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1" fitToHeight="12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Normal="100" workbookViewId="0">
      <selection activeCell="G4" sqref="G4"/>
    </sheetView>
  </sheetViews>
  <sheetFormatPr baseColWidth="10" defaultColWidth="11.453125" defaultRowHeight="14.5" x14ac:dyDescent="0.35"/>
  <cols>
    <col min="1" max="1" width="17" customWidth="1"/>
  </cols>
  <sheetData>
    <row r="1" spans="1:10" x14ac:dyDescent="0.35">
      <c r="A1" s="34" t="s">
        <v>24</v>
      </c>
      <c r="B1" s="9"/>
      <c r="C1" s="9"/>
      <c r="D1" s="9"/>
      <c r="E1" s="8"/>
      <c r="F1" s="9"/>
      <c r="G1" s="4"/>
      <c r="H1" s="4"/>
      <c r="I1" s="4"/>
      <c r="J1" s="4"/>
    </row>
    <row r="2" spans="1:10" x14ac:dyDescent="0.35">
      <c r="A2" s="8"/>
      <c r="B2" s="9"/>
      <c r="C2" s="8"/>
      <c r="D2" s="9"/>
      <c r="E2" s="4"/>
      <c r="F2" s="9"/>
      <c r="G2" s="4"/>
      <c r="H2" s="4"/>
      <c r="I2" s="4"/>
      <c r="J2" s="4"/>
    </row>
    <row r="3" spans="1:10" x14ac:dyDescent="0.35">
      <c r="A3" s="35" t="s">
        <v>200</v>
      </c>
      <c r="B3" s="9"/>
      <c r="C3" s="9"/>
      <c r="D3" s="9"/>
      <c r="E3" s="8"/>
      <c r="F3" s="9"/>
      <c r="G3" s="4"/>
      <c r="H3" s="4"/>
      <c r="I3" s="4"/>
      <c r="J3" s="4"/>
    </row>
    <row r="4" spans="1:10" x14ac:dyDescent="0.35">
      <c r="A4" s="8"/>
      <c r="B4" s="9"/>
      <c r="C4" s="9"/>
      <c r="D4" s="9"/>
      <c r="E4" s="8"/>
      <c r="F4" s="9"/>
      <c r="G4" s="4"/>
      <c r="H4" s="4"/>
      <c r="I4" s="4"/>
      <c r="J4" s="4"/>
    </row>
    <row r="5" spans="1:10" x14ac:dyDescent="0.35">
      <c r="A5" s="36" t="s">
        <v>135</v>
      </c>
      <c r="B5" s="9"/>
      <c r="C5" s="9"/>
      <c r="D5" s="9"/>
      <c r="E5" s="8"/>
      <c r="F5" s="9"/>
      <c r="G5" s="4"/>
      <c r="H5" s="4"/>
      <c r="I5" s="4"/>
      <c r="J5" s="4"/>
    </row>
    <row r="6" spans="1:10" x14ac:dyDescent="0.35">
      <c r="A6" s="8"/>
      <c r="B6" s="9"/>
      <c r="C6" s="9"/>
      <c r="D6" s="9"/>
      <c r="E6" s="8"/>
      <c r="F6" s="9"/>
      <c r="G6" s="7"/>
      <c r="H6" s="7"/>
      <c r="I6" s="4"/>
      <c r="J6" s="4"/>
    </row>
    <row r="7" spans="1:10" x14ac:dyDescent="0.35">
      <c r="A7" s="8" t="s">
        <v>25</v>
      </c>
      <c r="B7" s="9"/>
      <c r="C7" s="9"/>
      <c r="D7" s="9"/>
      <c r="E7" s="8"/>
      <c r="F7" s="9"/>
      <c r="G7" s="7"/>
      <c r="H7" s="7"/>
      <c r="I7" s="4"/>
      <c r="J7" s="4"/>
    </row>
    <row r="8" spans="1:10" x14ac:dyDescent="0.35">
      <c r="A8" s="8" t="s">
        <v>26</v>
      </c>
      <c r="B8" s="9"/>
      <c r="C8" s="9"/>
      <c r="D8" s="9"/>
      <c r="E8" s="8"/>
      <c r="F8" s="9"/>
      <c r="G8" s="7"/>
      <c r="H8" s="7"/>
      <c r="I8" s="4"/>
      <c r="J8" s="4"/>
    </row>
    <row r="9" spans="1:10" x14ac:dyDescent="0.35">
      <c r="A9" s="8" t="s">
        <v>27</v>
      </c>
      <c r="B9" s="9"/>
      <c r="C9" s="9"/>
      <c r="D9" s="9"/>
      <c r="E9" s="8"/>
      <c r="F9" s="9"/>
      <c r="G9" s="7"/>
      <c r="H9" s="7"/>
      <c r="I9" s="4"/>
      <c r="J9" s="4"/>
    </row>
    <row r="10" spans="1:10" x14ac:dyDescent="0.35">
      <c r="A10" s="8"/>
      <c r="B10" s="9"/>
      <c r="C10" s="9"/>
      <c r="D10" s="9"/>
      <c r="E10" s="8"/>
      <c r="F10" s="9"/>
      <c r="G10" s="7"/>
      <c r="H10" s="7"/>
      <c r="I10" s="4"/>
      <c r="J10" s="4"/>
    </row>
    <row r="11" spans="1:10" x14ac:dyDescent="0.35">
      <c r="A11" s="8" t="s">
        <v>28</v>
      </c>
      <c r="B11" s="9"/>
      <c r="C11" s="9"/>
      <c r="D11" s="9"/>
      <c r="E11" s="8"/>
      <c r="F11" s="9"/>
      <c r="G11" s="7"/>
      <c r="H11" s="7"/>
      <c r="I11" s="4"/>
      <c r="J11" s="4"/>
    </row>
    <row r="12" spans="1:10" x14ac:dyDescent="0.35">
      <c r="A12" s="8" t="s">
        <v>176</v>
      </c>
      <c r="B12" s="9"/>
      <c r="C12" s="9"/>
      <c r="D12" s="9"/>
      <c r="E12" s="8"/>
      <c r="F12" s="9"/>
      <c r="G12" s="7"/>
      <c r="H12" s="7"/>
      <c r="I12" s="4"/>
      <c r="J12" s="4"/>
    </row>
    <row r="13" spans="1:10" x14ac:dyDescent="0.35">
      <c r="A13" s="8"/>
      <c r="B13" s="9"/>
      <c r="C13" s="9"/>
      <c r="D13" s="9"/>
      <c r="E13" s="8"/>
      <c r="F13" s="9"/>
      <c r="G13" s="7"/>
      <c r="H13" s="7"/>
      <c r="I13" s="4"/>
      <c r="J13" s="4"/>
    </row>
    <row r="14" spans="1:10" x14ac:dyDescent="0.35">
      <c r="A14" s="8"/>
      <c r="B14" s="9"/>
      <c r="C14" s="9"/>
      <c r="D14" s="9"/>
      <c r="E14" s="8"/>
      <c r="F14" s="9"/>
      <c r="G14" s="7"/>
      <c r="H14" s="7"/>
      <c r="I14" s="4"/>
      <c r="J14" s="4"/>
    </row>
    <row r="15" spans="1:10" x14ac:dyDescent="0.35">
      <c r="A15" s="8" t="s">
        <v>193</v>
      </c>
      <c r="B15" s="9"/>
      <c r="C15" s="9"/>
      <c r="D15" s="9"/>
      <c r="E15" s="8"/>
      <c r="F15" s="9"/>
      <c r="G15" s="4"/>
      <c r="H15" s="4"/>
      <c r="I15" s="4"/>
      <c r="J15" s="4"/>
    </row>
    <row r="16" spans="1:10" ht="15" thickBot="1" x14ac:dyDescent="0.4">
      <c r="A16" s="8"/>
      <c r="B16" s="9"/>
      <c r="C16" s="9"/>
      <c r="D16" s="9"/>
      <c r="E16" s="8"/>
      <c r="F16" s="9"/>
      <c r="G16" s="4"/>
      <c r="H16" s="4"/>
      <c r="I16" s="4"/>
      <c r="J16" s="4"/>
    </row>
    <row r="17" spans="1:10" x14ac:dyDescent="0.35">
      <c r="A17" s="10" t="s">
        <v>29</v>
      </c>
      <c r="B17" s="200" t="s">
        <v>30</v>
      </c>
      <c r="C17" s="200"/>
      <c r="D17" s="200" t="s">
        <v>31</v>
      </c>
      <c r="E17" s="200"/>
      <c r="F17" s="201"/>
      <c r="G17" s="200" t="s">
        <v>32</v>
      </c>
      <c r="H17" s="200"/>
      <c r="I17" s="202"/>
      <c r="J17" s="4"/>
    </row>
    <row r="18" spans="1:10" x14ac:dyDescent="0.35">
      <c r="A18" s="38" t="s">
        <v>109</v>
      </c>
      <c r="B18" s="236" t="s">
        <v>195</v>
      </c>
      <c r="C18" s="236"/>
      <c r="D18" s="193" t="s">
        <v>196</v>
      </c>
      <c r="E18" s="194"/>
      <c r="F18" s="198"/>
      <c r="G18" s="193" t="s">
        <v>197</v>
      </c>
      <c r="H18" s="194"/>
      <c r="I18" s="195"/>
      <c r="J18" s="4"/>
    </row>
    <row r="19" spans="1:10" ht="15" thickBot="1" x14ac:dyDescent="0.4">
      <c r="A19" s="39" t="s">
        <v>170</v>
      </c>
      <c r="B19" s="235" t="s">
        <v>194</v>
      </c>
      <c r="C19" s="235"/>
      <c r="D19" s="205" t="s">
        <v>157</v>
      </c>
      <c r="E19" s="206"/>
      <c r="F19" s="207"/>
      <c r="G19" s="205" t="s">
        <v>171</v>
      </c>
      <c r="H19" s="206"/>
      <c r="I19" s="208"/>
      <c r="J19" s="4"/>
    </row>
    <row r="20" spans="1:10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35">
      <c r="A21" s="29" t="s">
        <v>158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ht="15" thickBot="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5" thickBot="1" x14ac:dyDescent="0.4">
      <c r="A23" s="220" t="s">
        <v>33</v>
      </c>
      <c r="B23" s="223" t="s">
        <v>62</v>
      </c>
      <c r="C23" s="224"/>
      <c r="D23" s="224"/>
      <c r="E23" s="224"/>
      <c r="F23" s="224"/>
      <c r="G23" s="225"/>
    </row>
    <row r="24" spans="1:10" x14ac:dyDescent="0.35">
      <c r="A24" s="221"/>
      <c r="B24" s="228">
        <v>2017</v>
      </c>
      <c r="C24" s="229"/>
      <c r="D24" s="230">
        <v>2018</v>
      </c>
      <c r="E24" s="231"/>
      <c r="F24" s="226" t="s">
        <v>34</v>
      </c>
      <c r="G24" s="227"/>
    </row>
    <row r="25" spans="1:10" x14ac:dyDescent="0.35">
      <c r="A25" s="221"/>
      <c r="B25" s="11">
        <v>5</v>
      </c>
      <c r="C25" s="40" t="s">
        <v>7</v>
      </c>
      <c r="D25" s="41">
        <v>5</v>
      </c>
      <c r="E25" s="12" t="s">
        <v>7</v>
      </c>
      <c r="F25" s="108"/>
      <c r="G25" s="13"/>
    </row>
    <row r="26" spans="1:10" ht="15" thickBot="1" x14ac:dyDescent="0.4">
      <c r="A26" s="222"/>
      <c r="B26" s="14" t="s">
        <v>8</v>
      </c>
      <c r="C26" s="17" t="s">
        <v>9</v>
      </c>
      <c r="D26" s="17" t="s">
        <v>8</v>
      </c>
      <c r="E26" s="15" t="s">
        <v>9</v>
      </c>
      <c r="F26" s="109" t="s">
        <v>8</v>
      </c>
      <c r="G26" s="16" t="s">
        <v>9</v>
      </c>
    </row>
    <row r="27" spans="1:10" x14ac:dyDescent="0.35">
      <c r="A27" s="43" t="s">
        <v>185</v>
      </c>
      <c r="B27" s="44">
        <v>8587.3184426868793</v>
      </c>
      <c r="C27" s="46">
        <f t="shared" ref="C27:C34" si="0">B27*100/B$36</f>
        <v>95.38228395664359</v>
      </c>
      <c r="D27" s="71">
        <v>7288.9387406323531</v>
      </c>
      <c r="E27" s="46">
        <f>D27*100/D$36</f>
        <v>95.446383442495318</v>
      </c>
      <c r="F27" s="104">
        <f>((B$25*B27)+(D$25*D27))/(B$25+D$25)</f>
        <v>7938.1285916596153</v>
      </c>
      <c r="G27" s="45">
        <f>F27*100/F$36</f>
        <v>94.949971962684472</v>
      </c>
    </row>
    <row r="28" spans="1:10" x14ac:dyDescent="0.35">
      <c r="A28" s="47" t="s">
        <v>186</v>
      </c>
      <c r="B28" s="48">
        <v>8679.3859522161802</v>
      </c>
      <c r="C28" s="50">
        <f t="shared" si="0"/>
        <v>96.404909284412042</v>
      </c>
      <c r="D28" s="144"/>
      <c r="E28" s="145"/>
      <c r="F28" s="146"/>
      <c r="G28" s="147"/>
    </row>
    <row r="29" spans="1:10" x14ac:dyDescent="0.35">
      <c r="A29" s="47" t="s">
        <v>187</v>
      </c>
      <c r="B29" s="48">
        <v>8614.5356957135791</v>
      </c>
      <c r="C29" s="50">
        <f t="shared" si="0"/>
        <v>95.684595297959149</v>
      </c>
      <c r="D29" s="72">
        <v>7312.5773519888144</v>
      </c>
      <c r="E29" s="50">
        <f t="shared" ref="E29:E34" si="1">D29*100/D$36</f>
        <v>95.755923698472429</v>
      </c>
      <c r="F29" s="105">
        <f t="shared" ref="F29:F34" si="2">((B$25*B29)+(D$25*D29))/(B$25+D$25)</f>
        <v>7963.5565238511972</v>
      </c>
      <c r="G29" s="49">
        <f>F29*100/F$36</f>
        <v>95.254121917019617</v>
      </c>
    </row>
    <row r="30" spans="1:10" x14ac:dyDescent="0.35">
      <c r="A30" s="47" t="s">
        <v>188</v>
      </c>
      <c r="B30" s="48">
        <v>9395.4095790237679</v>
      </c>
      <c r="C30" s="50">
        <f t="shared" si="0"/>
        <v>104.35802868340083</v>
      </c>
      <c r="D30" s="72">
        <v>7744.3393873687701</v>
      </c>
      <c r="E30" s="50">
        <f t="shared" si="1"/>
        <v>101.40971312532832</v>
      </c>
      <c r="F30" s="105">
        <f t="shared" si="2"/>
        <v>8569.8744831962686</v>
      </c>
      <c r="G30" s="49">
        <f>F30*100/F$36</f>
        <v>102.5064450024347</v>
      </c>
    </row>
    <row r="31" spans="1:10" x14ac:dyDescent="0.35">
      <c r="A31" s="47" t="s">
        <v>189</v>
      </c>
      <c r="B31" s="48">
        <v>9738.6198671547045</v>
      </c>
      <c r="C31" s="50">
        <f t="shared" si="0"/>
        <v>108.17018277758434</v>
      </c>
      <c r="D31" s="72">
        <v>8200.8807199156563</v>
      </c>
      <c r="E31" s="50">
        <f t="shared" si="1"/>
        <v>107.38797973370394</v>
      </c>
      <c r="F31" s="105">
        <f t="shared" si="2"/>
        <v>8969.7502935351804</v>
      </c>
      <c r="G31" s="49">
        <f>F31*100/F$36</f>
        <v>107.28946111786115</v>
      </c>
    </row>
    <row r="32" spans="1:10" ht="15" thickBot="1" x14ac:dyDescent="0.4">
      <c r="A32" s="160" t="s">
        <v>75</v>
      </c>
      <c r="B32" s="175">
        <v>9093.9400411929473</v>
      </c>
      <c r="C32" s="99">
        <f t="shared" si="0"/>
        <v>101.0095033837311</v>
      </c>
      <c r="D32" s="176">
        <v>8026.5484528585612</v>
      </c>
      <c r="E32" s="99">
        <f t="shared" si="1"/>
        <v>105.10515297386655</v>
      </c>
      <c r="F32" s="177">
        <f t="shared" si="2"/>
        <v>8560.2442470257556</v>
      </c>
      <c r="G32" s="178">
        <f>F32*100/F$36</f>
        <v>102.39125530201275</v>
      </c>
    </row>
    <row r="33" spans="1:10" x14ac:dyDescent="0.35">
      <c r="A33" s="163" t="s">
        <v>109</v>
      </c>
      <c r="B33" s="44">
        <v>9637.7246738970098</v>
      </c>
      <c r="C33" s="46">
        <f t="shared" si="0"/>
        <v>107.04950534639376</v>
      </c>
      <c r="D33" s="71">
        <v>7589.5778206317718</v>
      </c>
      <c r="E33" s="46">
        <f t="shared" si="1"/>
        <v>99.383158592965856</v>
      </c>
      <c r="F33" s="104">
        <f t="shared" si="2"/>
        <v>8613.6512472643917</v>
      </c>
      <c r="G33" s="45">
        <f>F33*100/F$36</f>
        <v>103.0300699945081</v>
      </c>
    </row>
    <row r="34" spans="1:10" ht="15" thickBot="1" x14ac:dyDescent="0.4">
      <c r="A34" s="179" t="s">
        <v>170</v>
      </c>
      <c r="B34" s="180">
        <v>9655.8361655799581</v>
      </c>
      <c r="C34" s="181">
        <f t="shared" si="0"/>
        <v>107.2506758810736</v>
      </c>
      <c r="D34" s="182">
        <v>7451.064223803498</v>
      </c>
      <c r="E34" s="181">
        <f t="shared" si="1"/>
        <v>97.569366167853005</v>
      </c>
      <c r="F34" s="183">
        <f t="shared" si="2"/>
        <v>8553.450194691728</v>
      </c>
      <c r="G34" s="184">
        <f t="shared" ref="G34" si="3">F34*100/F$36</f>
        <v>102.30998991670434</v>
      </c>
      <c r="H34" s="4"/>
      <c r="I34" s="4"/>
      <c r="J34" s="4"/>
    </row>
    <row r="35" spans="1:10" x14ac:dyDescent="0.35">
      <c r="A35" s="164"/>
      <c r="B35" s="19"/>
      <c r="C35" s="73"/>
      <c r="D35" s="73"/>
      <c r="E35" s="94"/>
      <c r="F35" s="106"/>
      <c r="G35" s="53"/>
      <c r="H35" s="4"/>
      <c r="I35" s="4"/>
      <c r="J35" s="4"/>
    </row>
    <row r="36" spans="1:10" ht="29.5" thickBot="1" x14ac:dyDescent="0.4">
      <c r="A36" s="165" t="s">
        <v>98</v>
      </c>
      <c r="B36" s="23">
        <f t="shared" ref="B36:G36" si="4">AVERAGE(B27:B31)</f>
        <v>9003.0539073590226</v>
      </c>
      <c r="C36" s="101">
        <f t="shared" si="4"/>
        <v>99.999999999999986</v>
      </c>
      <c r="D36" s="23">
        <f>AVERAGE(D27:D31)</f>
        <v>7636.6840499763985</v>
      </c>
      <c r="E36" s="103">
        <f t="shared" si="4"/>
        <v>100.00000000000001</v>
      </c>
      <c r="F36" s="23">
        <f t="shared" si="4"/>
        <v>8360.3274730605663</v>
      </c>
      <c r="G36" s="22">
        <f t="shared" si="4"/>
        <v>99.999999999999986</v>
      </c>
      <c r="H36" s="4"/>
      <c r="I36" s="4"/>
      <c r="J36" s="4"/>
    </row>
    <row r="37" spans="1:10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5">
      <c r="A39" s="29" t="s">
        <v>161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ht="15" thickBot="1" x14ac:dyDescent="0.4">
      <c r="A40" s="29"/>
      <c r="B40" s="4"/>
      <c r="C40" s="4"/>
      <c r="D40" s="4"/>
      <c r="E40" s="4"/>
      <c r="F40" s="4"/>
      <c r="G40" s="4"/>
      <c r="H40" s="4"/>
      <c r="I40" s="4"/>
      <c r="J40" s="4"/>
    </row>
    <row r="41" spans="1:10" ht="29.5" thickBot="1" x14ac:dyDescent="0.4">
      <c r="A41" s="237" t="s">
        <v>33</v>
      </c>
      <c r="B41" s="75" t="s">
        <v>35</v>
      </c>
      <c r="C41" s="75" t="s">
        <v>36</v>
      </c>
      <c r="D41" s="75" t="s">
        <v>37</v>
      </c>
      <c r="E41" s="75" t="s">
        <v>38</v>
      </c>
      <c r="F41" s="75" t="s">
        <v>39</v>
      </c>
      <c r="G41" s="75" t="s">
        <v>40</v>
      </c>
      <c r="H41" s="76" t="s">
        <v>41</v>
      </c>
      <c r="I41" s="77" t="s">
        <v>42</v>
      </c>
      <c r="J41" s="4"/>
    </row>
    <row r="42" spans="1:10" ht="15" thickBot="1" x14ac:dyDescent="0.4">
      <c r="A42" s="238"/>
      <c r="B42" s="24" t="s">
        <v>17</v>
      </c>
      <c r="C42" s="24" t="s">
        <v>17</v>
      </c>
      <c r="D42" s="24" t="s">
        <v>17</v>
      </c>
      <c r="E42" s="24" t="s">
        <v>17</v>
      </c>
      <c r="F42" s="24" t="s">
        <v>17</v>
      </c>
      <c r="G42" s="24" t="s">
        <v>17</v>
      </c>
      <c r="H42" s="78" t="s">
        <v>18</v>
      </c>
      <c r="I42" s="113" t="s">
        <v>111</v>
      </c>
      <c r="J42" s="4"/>
    </row>
    <row r="43" spans="1:10" x14ac:dyDescent="0.35">
      <c r="A43" s="43" t="s">
        <v>185</v>
      </c>
      <c r="B43" s="148"/>
      <c r="C43" s="79">
        <v>4.504270833333333</v>
      </c>
      <c r="D43" s="80">
        <v>7.0972222222222223</v>
      </c>
      <c r="E43" s="80">
        <v>6.9444444444444446</v>
      </c>
      <c r="F43" s="80">
        <v>8.3406249999999993</v>
      </c>
      <c r="G43" s="80">
        <v>4.7748504273504278</v>
      </c>
      <c r="H43" s="81">
        <v>122.65238095238095</v>
      </c>
      <c r="I43" s="80">
        <v>-4.354166666666667</v>
      </c>
      <c r="J43" s="4"/>
    </row>
    <row r="44" spans="1:10" x14ac:dyDescent="0.35">
      <c r="A44" s="47" t="s">
        <v>186</v>
      </c>
      <c r="B44" s="149"/>
      <c r="C44" s="149"/>
      <c r="D44" s="82">
        <v>8.2222222222222214</v>
      </c>
      <c r="E44" s="82">
        <v>8.9</v>
      </c>
      <c r="F44" s="82">
        <v>8.0187499999999989</v>
      </c>
      <c r="G44" s="82">
        <v>6.299145299145299</v>
      </c>
      <c r="H44" s="149"/>
      <c r="I44" s="149"/>
      <c r="J44" s="4"/>
    </row>
    <row r="45" spans="1:10" x14ac:dyDescent="0.35">
      <c r="A45" s="47" t="s">
        <v>187</v>
      </c>
      <c r="B45" s="149"/>
      <c r="C45" s="82">
        <v>6.2754166666666666</v>
      </c>
      <c r="D45" s="82">
        <v>7.1805555555555554</v>
      </c>
      <c r="E45" s="82">
        <v>8.56111111111111</v>
      </c>
      <c r="F45" s="82">
        <v>6.3839583333333341</v>
      </c>
      <c r="G45" s="82">
        <v>5.9512606837606841</v>
      </c>
      <c r="H45" s="83">
        <v>123.63214285714287</v>
      </c>
      <c r="I45" s="82">
        <v>0</v>
      </c>
      <c r="J45" s="4"/>
    </row>
    <row r="46" spans="1:10" x14ac:dyDescent="0.35">
      <c r="A46" s="47" t="s">
        <v>188</v>
      </c>
      <c r="B46" s="149"/>
      <c r="C46" s="82">
        <v>5.9590625000000008</v>
      </c>
      <c r="D46" s="82">
        <v>8.4722222222222232</v>
      </c>
      <c r="E46" s="82">
        <v>8.8527777777777779</v>
      </c>
      <c r="F46" s="82">
        <v>5.7929166666666667</v>
      </c>
      <c r="G46" s="82">
        <v>5.8056837606837615</v>
      </c>
      <c r="H46" s="83">
        <v>126.04523809523809</v>
      </c>
      <c r="I46" s="82">
        <v>0.23749999999999999</v>
      </c>
      <c r="J46" s="4"/>
    </row>
    <row r="47" spans="1:10" x14ac:dyDescent="0.35">
      <c r="A47" s="47" t="s">
        <v>189</v>
      </c>
      <c r="B47" s="149"/>
      <c r="C47" s="82">
        <v>5.6590104166666668</v>
      </c>
      <c r="D47" s="82">
        <v>7.916666666666667</v>
      </c>
      <c r="E47" s="82">
        <v>8.0250000000000004</v>
      </c>
      <c r="F47" s="82">
        <v>7.9552083333333332</v>
      </c>
      <c r="G47" s="82">
        <v>7.6567948717948724</v>
      </c>
      <c r="H47" s="83">
        <v>126.00595238095238</v>
      </c>
      <c r="I47" s="82">
        <v>-0.85833333333333339</v>
      </c>
      <c r="J47" s="4"/>
    </row>
    <row r="48" spans="1:10" ht="15" thickBot="1" x14ac:dyDescent="0.4">
      <c r="A48" s="160" t="s">
        <v>75</v>
      </c>
      <c r="B48" s="150"/>
      <c r="C48" s="84">
        <v>6.7133333333333329</v>
      </c>
      <c r="D48" s="84">
        <v>7.3055555555555554</v>
      </c>
      <c r="E48" s="84">
        <v>8.5611111111111118</v>
      </c>
      <c r="F48" s="84">
        <v>7.5950000000000006</v>
      </c>
      <c r="G48" s="84">
        <v>5.8188461538461533</v>
      </c>
      <c r="H48" s="85">
        <v>128.25</v>
      </c>
      <c r="I48" s="84">
        <v>1.5041666666666667</v>
      </c>
      <c r="J48" s="4"/>
    </row>
    <row r="49" spans="1:10" x14ac:dyDescent="0.35">
      <c r="A49" s="163" t="s">
        <v>109</v>
      </c>
      <c r="B49" s="148"/>
      <c r="C49" s="80">
        <v>6.1341666666666663</v>
      </c>
      <c r="D49" s="80">
        <v>7.8055555555555554</v>
      </c>
      <c r="E49" s="80">
        <v>8.7222222222222214</v>
      </c>
      <c r="F49" s="80">
        <v>7.3902083333333337</v>
      </c>
      <c r="G49" s="80">
        <v>7.5420299145299143</v>
      </c>
      <c r="H49" s="81">
        <v>121.33690476190475</v>
      </c>
      <c r="I49" s="80">
        <v>1.8819444444446465</v>
      </c>
      <c r="J49" s="4"/>
    </row>
    <row r="50" spans="1:10" ht="15" thickBot="1" x14ac:dyDescent="0.4">
      <c r="A50" s="185" t="s">
        <v>170</v>
      </c>
      <c r="B50" s="186"/>
      <c r="C50" s="187">
        <v>6.6347916666666666</v>
      </c>
      <c r="D50" s="188">
        <v>8.7638888888888893</v>
      </c>
      <c r="E50" s="188">
        <v>7.0444444444444443</v>
      </c>
      <c r="F50" s="188">
        <v>5.1341666666666672</v>
      </c>
      <c r="G50" s="188">
        <v>7.7819230769230767</v>
      </c>
      <c r="H50" s="189">
        <v>109.68571428571428</v>
      </c>
      <c r="I50" s="188">
        <v>-5.8</v>
      </c>
      <c r="J50" s="4"/>
    </row>
    <row r="51" spans="1:10" x14ac:dyDescent="0.35">
      <c r="A51" s="60"/>
      <c r="B51" s="60"/>
      <c r="C51" s="60"/>
      <c r="D51" s="61"/>
      <c r="E51" s="61"/>
      <c r="F51" s="61"/>
      <c r="G51" s="61"/>
      <c r="H51" s="86"/>
      <c r="I51" s="79"/>
      <c r="J51" s="4"/>
    </row>
    <row r="52" spans="1:10" ht="29.5" thickBot="1" x14ac:dyDescent="0.4">
      <c r="A52" s="20" t="s">
        <v>98</v>
      </c>
      <c r="B52" s="151"/>
      <c r="C52" s="26">
        <f>AVERAGE(C43:C47)</f>
        <v>5.5994401041666668</v>
      </c>
      <c r="D52" s="26">
        <f t="shared" ref="D52:I52" si="5">AVERAGE(D43:D47)</f>
        <v>7.7777777777777768</v>
      </c>
      <c r="E52" s="26">
        <f t="shared" si="5"/>
        <v>8.2566666666666659</v>
      </c>
      <c r="F52" s="26">
        <f t="shared" si="5"/>
        <v>7.2982916666666666</v>
      </c>
      <c r="G52" s="26">
        <f t="shared" si="5"/>
        <v>6.0975470085470089</v>
      </c>
      <c r="H52" s="21">
        <f t="shared" si="5"/>
        <v>124.58392857142857</v>
      </c>
      <c r="I52" s="27">
        <f t="shared" si="5"/>
        <v>-1.2437500000000001</v>
      </c>
      <c r="J52" s="4"/>
    </row>
    <row r="53" spans="1:10" x14ac:dyDescent="0.35">
      <c r="A53" s="87" t="s">
        <v>110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35">
      <c r="A55" s="29" t="s">
        <v>43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5" thickBo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32.25" customHeight="1" thickBot="1" x14ac:dyDescent="0.4">
      <c r="A57" s="237" t="s">
        <v>33</v>
      </c>
      <c r="B57" s="75" t="s">
        <v>44</v>
      </c>
      <c r="C57" s="75" t="s">
        <v>45</v>
      </c>
      <c r="D57" s="75" t="s">
        <v>46</v>
      </c>
      <c r="E57" s="75" t="s">
        <v>47</v>
      </c>
      <c r="F57" s="4"/>
      <c r="G57" s="4"/>
      <c r="H57" s="4"/>
      <c r="I57" s="4"/>
      <c r="J57" s="4"/>
    </row>
    <row r="58" spans="1:10" ht="15" thickBot="1" x14ac:dyDescent="0.4">
      <c r="A58" s="238"/>
      <c r="B58" s="24" t="s">
        <v>23</v>
      </c>
      <c r="C58" s="24" t="s">
        <v>23</v>
      </c>
      <c r="D58" s="24" t="s">
        <v>9</v>
      </c>
      <c r="E58" s="30" t="s">
        <v>9</v>
      </c>
      <c r="F58" s="4"/>
      <c r="G58" s="4"/>
      <c r="H58" s="4"/>
      <c r="I58" s="4"/>
      <c r="J58" s="4"/>
    </row>
    <row r="59" spans="1:10" x14ac:dyDescent="0.35">
      <c r="A59" s="43" t="s">
        <v>185</v>
      </c>
      <c r="B59" s="152">
        <v>45.739285714285714</v>
      </c>
      <c r="C59" s="81">
        <v>62.757142857142853</v>
      </c>
      <c r="D59" s="81">
        <v>68.482142857142861</v>
      </c>
      <c r="E59" s="157">
        <v>11.539761904761905</v>
      </c>
      <c r="F59" s="4"/>
      <c r="G59" s="4"/>
      <c r="H59" s="4"/>
      <c r="I59" s="4"/>
      <c r="J59" s="4"/>
    </row>
    <row r="60" spans="1:10" x14ac:dyDescent="0.35">
      <c r="A60" s="47" t="s">
        <v>186</v>
      </c>
      <c r="B60" s="153"/>
      <c r="C60" s="156"/>
      <c r="D60" s="156"/>
      <c r="E60" s="158"/>
      <c r="F60" s="4"/>
      <c r="G60" s="4"/>
      <c r="H60" s="4"/>
      <c r="I60" s="4"/>
      <c r="J60" s="4"/>
    </row>
    <row r="61" spans="1:10" x14ac:dyDescent="0.35">
      <c r="A61" s="47" t="s">
        <v>187</v>
      </c>
      <c r="B61" s="154">
        <v>45.103571428571421</v>
      </c>
      <c r="C61" s="83">
        <v>65.969047619047615</v>
      </c>
      <c r="D61" s="83">
        <v>80.092857142857142</v>
      </c>
      <c r="E61" s="159">
        <v>11.615476190476191</v>
      </c>
      <c r="F61" s="4"/>
      <c r="G61" s="4"/>
      <c r="H61" s="4"/>
      <c r="I61" s="4"/>
      <c r="J61" s="4"/>
    </row>
    <row r="62" spans="1:10" x14ac:dyDescent="0.35">
      <c r="A62" s="47" t="s">
        <v>188</v>
      </c>
      <c r="B62" s="154">
        <v>46.725000000000001</v>
      </c>
      <c r="C62" s="83">
        <v>67.754761904761907</v>
      </c>
      <c r="D62" s="83">
        <v>82.86904761904762</v>
      </c>
      <c r="E62" s="159">
        <v>11.667380952380952</v>
      </c>
      <c r="F62" s="4"/>
      <c r="G62" s="4"/>
      <c r="H62" s="4"/>
      <c r="I62" s="4"/>
      <c r="J62" s="4"/>
    </row>
    <row r="63" spans="1:10" x14ac:dyDescent="0.35">
      <c r="A63" s="47" t="s">
        <v>189</v>
      </c>
      <c r="B63" s="154">
        <v>45.467857142857149</v>
      </c>
      <c r="C63" s="83">
        <v>67.364285714285714</v>
      </c>
      <c r="D63" s="83">
        <v>80.923809523809524</v>
      </c>
      <c r="E63" s="159">
        <v>11.61452380952381</v>
      </c>
      <c r="F63" s="4"/>
      <c r="G63" s="4"/>
      <c r="H63" s="4"/>
      <c r="I63" s="4"/>
      <c r="J63" s="4"/>
    </row>
    <row r="64" spans="1:10" ht="15" thickBot="1" x14ac:dyDescent="0.4">
      <c r="A64" s="160" t="s">
        <v>75</v>
      </c>
      <c r="B64" s="155">
        <v>48.089285714285715</v>
      </c>
      <c r="C64" s="85">
        <v>67.121428571428567</v>
      </c>
      <c r="D64" s="85">
        <v>83.929761904761904</v>
      </c>
      <c r="E64" s="168">
        <v>11.422380952380951</v>
      </c>
      <c r="F64" s="4"/>
      <c r="G64" s="4"/>
      <c r="H64" s="4"/>
      <c r="I64" s="4"/>
      <c r="J64" s="4"/>
    </row>
    <row r="65" spans="1:10" x14ac:dyDescent="0.35">
      <c r="A65" s="163" t="s">
        <v>109</v>
      </c>
      <c r="B65" s="152">
        <v>45.215476190476195</v>
      </c>
      <c r="C65" s="81">
        <v>68.564285714285717</v>
      </c>
      <c r="D65" s="81">
        <v>73.709523809523802</v>
      </c>
      <c r="E65" s="157">
        <v>11.415238095238095</v>
      </c>
      <c r="F65" s="4"/>
      <c r="G65" s="4"/>
      <c r="H65" s="4"/>
      <c r="I65" s="4"/>
      <c r="J65" s="4"/>
    </row>
    <row r="66" spans="1:10" ht="15" thickBot="1" x14ac:dyDescent="0.4">
      <c r="A66" s="185" t="s">
        <v>170</v>
      </c>
      <c r="B66" s="190">
        <v>46.726190476190482</v>
      </c>
      <c r="C66" s="189">
        <v>66.602380952380955</v>
      </c>
      <c r="D66" s="189">
        <v>81.25</v>
      </c>
      <c r="E66" s="191">
        <v>11.741666666666667</v>
      </c>
      <c r="F66" s="4"/>
      <c r="G66" s="4"/>
      <c r="H66" s="4"/>
      <c r="I66" s="4"/>
      <c r="J66" s="4"/>
    </row>
    <row r="67" spans="1:10" x14ac:dyDescent="0.35">
      <c r="A67" s="18"/>
      <c r="B67" s="31"/>
      <c r="C67" s="32"/>
      <c r="D67" s="32"/>
      <c r="E67" s="25"/>
      <c r="F67" s="4"/>
      <c r="G67" s="4"/>
      <c r="H67" s="4"/>
      <c r="I67" s="4"/>
      <c r="J67" s="4"/>
    </row>
    <row r="68" spans="1:10" ht="29.5" thickBot="1" x14ac:dyDescent="0.4">
      <c r="A68" s="20" t="s">
        <v>98</v>
      </c>
      <c r="B68" s="33">
        <f>AVERAGE(B59:B63)</f>
        <v>45.758928571428569</v>
      </c>
      <c r="C68" s="33">
        <f>AVERAGE(C59:C63)</f>
        <v>65.961309523809518</v>
      </c>
      <c r="D68" s="33">
        <f>AVERAGE(D59:D63)</f>
        <v>78.091964285714283</v>
      </c>
      <c r="E68" s="27">
        <f>AVERAGE(E59:E63)</f>
        <v>11.609285714285715</v>
      </c>
      <c r="F68" s="4"/>
      <c r="G68" s="4"/>
      <c r="H68" s="4"/>
      <c r="I68" s="4"/>
      <c r="J68" s="4"/>
    </row>
  </sheetData>
  <mergeCells count="16">
    <mergeCell ref="A23:A26"/>
    <mergeCell ref="A41:A42"/>
    <mergeCell ref="A57:A58"/>
    <mergeCell ref="B23:G23"/>
    <mergeCell ref="B24:C24"/>
    <mergeCell ref="D24:E24"/>
    <mergeCell ref="F24:G24"/>
    <mergeCell ref="B19:C19"/>
    <mergeCell ref="D19:F19"/>
    <mergeCell ref="G19:I19"/>
    <mergeCell ref="B17:C17"/>
    <mergeCell ref="D17:F17"/>
    <mergeCell ref="G17:I17"/>
    <mergeCell ref="B18:C18"/>
    <mergeCell ref="G18:I18"/>
    <mergeCell ref="D18:F18"/>
  </mergeCells>
  <conditionalFormatting sqref="E51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C51 C52:G52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1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:B68 C68:E68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7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:B68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7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7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C67 C59">
    <cfRule type="colorScale" priority="5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E67 E59">
    <cfRule type="colorScale" priority="5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7 D59">
    <cfRule type="colorScale" priority="5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E68 B67:B68">
    <cfRule type="colorScale" priority="5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C68 C59">
    <cfRule type="colorScale" priority="5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8 D59">
    <cfRule type="colorScale" priority="5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E68 E59">
    <cfRule type="colorScale" priority="5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3:D50">
    <cfRule type="colorScale" priority="6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3:E50">
    <cfRule type="colorScale" priority="6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3:F50">
    <cfRule type="colorScale" priority="6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:G50">
    <cfRule type="colorScale" priority="6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C50 C43">
    <cfRule type="colorScale" priority="6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G51 C43:G43 C45:G50 D44:G44 C52:G52">
    <cfRule type="colorScale" priority="6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">
    <cfRule type="colorScale" priority="6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C52 C43">
    <cfRule type="colorScale" priority="6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3:D5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3:E5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3:F5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:G5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C66 C59">
    <cfRule type="colorScale" priority="6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E66 E59">
    <cfRule type="colorScale" priority="6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6 D59">
    <cfRule type="colorScale" priority="6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:B68">
    <cfRule type="colorScale" priority="6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C3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E3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7:G3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">
    <cfRule type="colorScale" priority="16">
      <colorScale>
        <cfvo type="min"/>
        <cfvo type="max"/>
        <color rgb="FFFCFCFF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:B62 B65:B66 C60:E6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3:B6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">
    <cfRule type="colorScale" priority="11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9:E6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C5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:B6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:D6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A3" sqref="A3"/>
    </sheetView>
  </sheetViews>
  <sheetFormatPr baseColWidth="10" defaultColWidth="11.453125" defaultRowHeight="14.5" x14ac:dyDescent="0.35"/>
  <cols>
    <col min="1" max="1" width="18.08984375" customWidth="1"/>
  </cols>
  <sheetData>
    <row r="1" spans="1:11" x14ac:dyDescent="0.35">
      <c r="A1" s="1" t="s">
        <v>0</v>
      </c>
      <c r="B1" s="2"/>
      <c r="C1" s="2"/>
      <c r="D1" s="2"/>
      <c r="E1" s="3"/>
      <c r="F1" s="2"/>
      <c r="G1" s="4"/>
      <c r="H1" s="4"/>
      <c r="I1" s="4"/>
      <c r="J1" s="4"/>
      <c r="K1" s="4"/>
    </row>
    <row r="2" spans="1:11" x14ac:dyDescent="0.35">
      <c r="A2" s="3"/>
      <c r="B2" s="2"/>
      <c r="C2" s="3"/>
      <c r="D2" s="2"/>
      <c r="E2" s="4"/>
      <c r="F2" s="2"/>
      <c r="G2" s="4"/>
      <c r="H2" s="4"/>
      <c r="I2" s="4"/>
      <c r="J2" s="4"/>
      <c r="K2" s="4"/>
    </row>
    <row r="3" spans="1:11" x14ac:dyDescent="0.35">
      <c r="A3" s="5" t="s">
        <v>198</v>
      </c>
      <c r="B3" s="2"/>
      <c r="C3" s="3"/>
      <c r="D3" s="2"/>
      <c r="E3" s="7"/>
      <c r="F3" s="2"/>
      <c r="G3" s="7"/>
      <c r="H3" s="4"/>
      <c r="I3" s="4"/>
      <c r="J3" s="4"/>
      <c r="K3" s="4"/>
    </row>
    <row r="4" spans="1:11" x14ac:dyDescent="0.35">
      <c r="A4" s="5"/>
      <c r="B4" s="2"/>
      <c r="C4" s="2"/>
      <c r="D4" s="2"/>
      <c r="E4" s="3"/>
      <c r="F4" s="2"/>
      <c r="G4" s="4"/>
      <c r="H4" s="4"/>
      <c r="I4" s="4"/>
      <c r="J4" s="4"/>
      <c r="K4" s="4"/>
    </row>
    <row r="5" spans="1:11" x14ac:dyDescent="0.35">
      <c r="A5" s="6" t="s">
        <v>163</v>
      </c>
      <c r="B5" s="2"/>
      <c r="C5" s="2"/>
      <c r="D5" s="2"/>
      <c r="E5" s="3"/>
      <c r="F5" s="2"/>
      <c r="G5" s="4"/>
      <c r="H5" s="4"/>
      <c r="I5" s="4"/>
      <c r="J5" s="4"/>
      <c r="K5" s="4"/>
    </row>
    <row r="6" spans="1:11" x14ac:dyDescent="0.35">
      <c r="A6" s="6"/>
      <c r="B6" s="2"/>
      <c r="C6" s="2"/>
      <c r="D6" s="2"/>
      <c r="E6" s="3"/>
      <c r="F6" s="2"/>
      <c r="G6" s="7"/>
      <c r="H6" s="7"/>
      <c r="I6" s="4"/>
      <c r="J6" s="4"/>
      <c r="K6" s="4"/>
    </row>
    <row r="7" spans="1:11" x14ac:dyDescent="0.35">
      <c r="A7" s="3" t="s">
        <v>1</v>
      </c>
      <c r="B7" s="2"/>
      <c r="C7" s="2"/>
      <c r="D7" s="2"/>
      <c r="E7" s="3"/>
      <c r="F7" s="2"/>
      <c r="G7" s="7"/>
      <c r="H7" s="7"/>
      <c r="I7" s="4"/>
      <c r="J7" s="4"/>
      <c r="K7" s="4"/>
    </row>
    <row r="8" spans="1:11" x14ac:dyDescent="0.35">
      <c r="A8" s="3" t="s">
        <v>2</v>
      </c>
      <c r="B8" s="2"/>
      <c r="C8" s="2"/>
      <c r="D8" s="2"/>
      <c r="E8" s="3"/>
      <c r="F8" s="2"/>
      <c r="G8" s="7"/>
      <c r="H8" s="7"/>
      <c r="I8" s="4"/>
      <c r="J8" s="4"/>
      <c r="K8" s="4"/>
    </row>
    <row r="9" spans="1:11" x14ac:dyDescent="0.35">
      <c r="A9" s="3" t="s">
        <v>3</v>
      </c>
      <c r="B9" s="2"/>
      <c r="C9" s="2"/>
      <c r="D9" s="2"/>
      <c r="E9" s="3"/>
      <c r="F9" s="2"/>
      <c r="G9" s="7"/>
      <c r="H9" s="7"/>
      <c r="I9" s="4"/>
      <c r="J9" s="4"/>
      <c r="K9" s="4"/>
    </row>
    <row r="10" spans="1:11" x14ac:dyDescent="0.35">
      <c r="A10" s="3"/>
      <c r="B10" s="2"/>
      <c r="C10" s="2"/>
      <c r="D10" s="2"/>
      <c r="E10" s="3"/>
      <c r="F10" s="2"/>
      <c r="G10" s="7"/>
      <c r="H10" s="7"/>
      <c r="I10" s="4"/>
      <c r="J10" s="4"/>
      <c r="K10" s="4"/>
    </row>
    <row r="11" spans="1:11" x14ac:dyDescent="0.35">
      <c r="A11" s="3" t="s">
        <v>4</v>
      </c>
      <c r="B11" s="2"/>
      <c r="C11" s="2"/>
      <c r="D11" s="2"/>
      <c r="E11" s="3"/>
      <c r="F11" s="2"/>
      <c r="G11" s="7"/>
      <c r="H11" s="7"/>
      <c r="I11" s="4"/>
      <c r="J11" s="4"/>
      <c r="K11" s="4"/>
    </row>
    <row r="12" spans="1:11" x14ac:dyDescent="0.35">
      <c r="A12" s="139" t="s">
        <v>175</v>
      </c>
      <c r="B12" s="2"/>
      <c r="C12" s="2"/>
      <c r="D12" s="2"/>
      <c r="E12" s="3"/>
      <c r="F12" s="2"/>
      <c r="G12" s="7"/>
      <c r="H12" s="7"/>
      <c r="I12" s="4"/>
      <c r="J12" s="4"/>
      <c r="K12" s="4"/>
    </row>
    <row r="13" spans="1:11" x14ac:dyDescent="0.35">
      <c r="A13" s="3"/>
      <c r="B13" s="2"/>
      <c r="C13" s="2"/>
      <c r="D13" s="2"/>
      <c r="E13" s="3"/>
      <c r="F13" s="2"/>
      <c r="G13" s="7"/>
      <c r="H13" s="7"/>
      <c r="I13" s="4"/>
      <c r="J13" s="4"/>
      <c r="K13" s="4"/>
    </row>
    <row r="14" spans="1:1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35">
      <c r="A15" s="8" t="s">
        <v>199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" thickBo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0" x14ac:dyDescent="0.35">
      <c r="A17" s="10" t="s">
        <v>79</v>
      </c>
      <c r="B17" s="200" t="s">
        <v>80</v>
      </c>
      <c r="C17" s="200"/>
      <c r="D17" s="200" t="s">
        <v>81</v>
      </c>
      <c r="E17" s="200"/>
      <c r="F17" s="201"/>
      <c r="G17" s="200" t="s">
        <v>82</v>
      </c>
      <c r="H17" s="200"/>
      <c r="I17" s="202"/>
      <c r="J17" s="4"/>
    </row>
    <row r="18" spans="1:10" ht="15.75" customHeight="1" x14ac:dyDescent="0.35">
      <c r="A18" s="38" t="s">
        <v>109</v>
      </c>
      <c r="B18" s="236" t="s">
        <v>195</v>
      </c>
      <c r="C18" s="236"/>
      <c r="D18" s="193" t="s">
        <v>196</v>
      </c>
      <c r="E18" s="194"/>
      <c r="F18" s="198"/>
      <c r="G18" s="193" t="s">
        <v>197</v>
      </c>
      <c r="H18" s="194"/>
      <c r="I18" s="195"/>
      <c r="J18" s="4"/>
    </row>
    <row r="19" spans="1:10" ht="15" thickBot="1" x14ac:dyDescent="0.4">
      <c r="A19" s="39" t="s">
        <v>170</v>
      </c>
      <c r="B19" s="235" t="s">
        <v>194</v>
      </c>
      <c r="C19" s="235"/>
      <c r="D19" s="205" t="s">
        <v>157</v>
      </c>
      <c r="E19" s="206"/>
      <c r="F19" s="207"/>
      <c r="G19" s="205" t="s">
        <v>171</v>
      </c>
      <c r="H19" s="206"/>
      <c r="I19" s="208"/>
      <c r="J19" s="4"/>
    </row>
    <row r="20" spans="1:10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35">
      <c r="A21" s="8" t="s">
        <v>169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ht="15" thickBot="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5" thickBot="1" x14ac:dyDescent="0.4">
      <c r="A23" s="220" t="s">
        <v>6</v>
      </c>
      <c r="B23" s="223" t="s">
        <v>5</v>
      </c>
      <c r="C23" s="224"/>
      <c r="D23" s="224"/>
      <c r="E23" s="224"/>
      <c r="F23" s="224"/>
      <c r="G23" s="225"/>
    </row>
    <row r="24" spans="1:10" x14ac:dyDescent="0.35">
      <c r="A24" s="221"/>
      <c r="B24" s="228">
        <v>2017</v>
      </c>
      <c r="C24" s="229"/>
      <c r="D24" s="230">
        <v>2018</v>
      </c>
      <c r="E24" s="231"/>
      <c r="F24" s="228" t="s">
        <v>83</v>
      </c>
      <c r="G24" s="227"/>
    </row>
    <row r="25" spans="1:10" x14ac:dyDescent="0.35">
      <c r="A25" s="221"/>
      <c r="B25" s="11">
        <v>5</v>
      </c>
      <c r="C25" s="40" t="s">
        <v>7</v>
      </c>
      <c r="D25" s="41">
        <v>5</v>
      </c>
      <c r="E25" s="12" t="s">
        <v>7</v>
      </c>
      <c r="F25" s="108"/>
      <c r="G25" s="13"/>
    </row>
    <row r="26" spans="1:10" ht="15" thickBot="1" x14ac:dyDescent="0.4">
      <c r="A26" s="222"/>
      <c r="B26" s="14" t="s">
        <v>8</v>
      </c>
      <c r="C26" s="17" t="s">
        <v>9</v>
      </c>
      <c r="D26" s="17" t="s">
        <v>8</v>
      </c>
      <c r="E26" s="15" t="s">
        <v>9</v>
      </c>
      <c r="F26" s="109" t="s">
        <v>8</v>
      </c>
      <c r="G26" s="16" t="s">
        <v>9</v>
      </c>
    </row>
    <row r="27" spans="1:10" x14ac:dyDescent="0.35">
      <c r="A27" s="43" t="s">
        <v>185</v>
      </c>
      <c r="B27" s="44">
        <v>8587.3184426868793</v>
      </c>
      <c r="C27" s="46">
        <f t="shared" ref="C27:C34" si="0">B27*100/B$36</f>
        <v>95.38228395664359</v>
      </c>
      <c r="D27" s="71">
        <v>7288.9387406323531</v>
      </c>
      <c r="E27" s="46">
        <f>D27*100/D$36</f>
        <v>95.446383442495318</v>
      </c>
      <c r="F27" s="104">
        <f>((B$25*B27)+(D$25*D27))/(B$25+D$25)</f>
        <v>7938.1285916596153</v>
      </c>
      <c r="G27" s="45">
        <f>F27*100/F$36</f>
        <v>94.949971962684472</v>
      </c>
    </row>
    <row r="28" spans="1:10" x14ac:dyDescent="0.35">
      <c r="A28" s="47" t="s">
        <v>186</v>
      </c>
      <c r="B28" s="48">
        <v>8679.3859522161802</v>
      </c>
      <c r="C28" s="50">
        <f t="shared" si="0"/>
        <v>96.404909284412042</v>
      </c>
      <c r="D28" s="144"/>
      <c r="E28" s="145"/>
      <c r="F28" s="146"/>
      <c r="G28" s="147"/>
    </row>
    <row r="29" spans="1:10" x14ac:dyDescent="0.35">
      <c r="A29" s="47" t="s">
        <v>187</v>
      </c>
      <c r="B29" s="48">
        <v>8614.5356957135791</v>
      </c>
      <c r="C29" s="50">
        <f t="shared" si="0"/>
        <v>95.684595297959149</v>
      </c>
      <c r="D29" s="72">
        <v>7312.5773519888144</v>
      </c>
      <c r="E29" s="50">
        <f t="shared" ref="E29:E34" si="1">D29*100/D$36</f>
        <v>95.755923698472429</v>
      </c>
      <c r="F29" s="105">
        <f t="shared" ref="F29:F34" si="2">((B$25*B29)+(D$25*D29))/(B$25+D$25)</f>
        <v>7963.5565238511972</v>
      </c>
      <c r="G29" s="49">
        <f>F29*100/F$36</f>
        <v>95.254121917019617</v>
      </c>
    </row>
    <row r="30" spans="1:10" x14ac:dyDescent="0.35">
      <c r="A30" s="47" t="s">
        <v>188</v>
      </c>
      <c r="B30" s="48">
        <v>9395.4095790237679</v>
      </c>
      <c r="C30" s="50">
        <f t="shared" si="0"/>
        <v>104.35802868340083</v>
      </c>
      <c r="D30" s="72">
        <v>7744.3393873687701</v>
      </c>
      <c r="E30" s="50">
        <f t="shared" si="1"/>
        <v>101.40971312532832</v>
      </c>
      <c r="F30" s="105">
        <f t="shared" si="2"/>
        <v>8569.8744831962686</v>
      </c>
      <c r="G30" s="49">
        <f>F30*100/F$36</f>
        <v>102.5064450024347</v>
      </c>
    </row>
    <row r="31" spans="1:10" x14ac:dyDescent="0.35">
      <c r="A31" s="47" t="s">
        <v>189</v>
      </c>
      <c r="B31" s="48">
        <v>9738.6198671547045</v>
      </c>
      <c r="C31" s="50">
        <f t="shared" si="0"/>
        <v>108.17018277758434</v>
      </c>
      <c r="D31" s="72">
        <v>8200.8807199156563</v>
      </c>
      <c r="E31" s="50">
        <f t="shared" si="1"/>
        <v>107.38797973370394</v>
      </c>
      <c r="F31" s="105">
        <f t="shared" si="2"/>
        <v>8969.7502935351804</v>
      </c>
      <c r="G31" s="49">
        <f>F31*100/F$36</f>
        <v>107.28946111786115</v>
      </c>
    </row>
    <row r="32" spans="1:10" ht="15" thickBot="1" x14ac:dyDescent="0.4">
      <c r="A32" s="160" t="s">
        <v>75</v>
      </c>
      <c r="B32" s="175">
        <v>9093.9400411929473</v>
      </c>
      <c r="C32" s="99">
        <f t="shared" si="0"/>
        <v>101.0095033837311</v>
      </c>
      <c r="D32" s="176">
        <v>8026.5484528585612</v>
      </c>
      <c r="E32" s="99">
        <f t="shared" si="1"/>
        <v>105.10515297386655</v>
      </c>
      <c r="F32" s="177">
        <f t="shared" si="2"/>
        <v>8560.2442470257556</v>
      </c>
      <c r="G32" s="178">
        <f>F32*100/F$36</f>
        <v>102.39125530201275</v>
      </c>
    </row>
    <row r="33" spans="1:10" x14ac:dyDescent="0.35">
      <c r="A33" s="163" t="s">
        <v>109</v>
      </c>
      <c r="B33" s="44">
        <v>9637.7246738970098</v>
      </c>
      <c r="C33" s="46">
        <f t="shared" si="0"/>
        <v>107.04950534639376</v>
      </c>
      <c r="D33" s="71">
        <v>7589.5778206317718</v>
      </c>
      <c r="E33" s="46">
        <f t="shared" si="1"/>
        <v>99.383158592965856</v>
      </c>
      <c r="F33" s="104">
        <f t="shared" si="2"/>
        <v>8613.6512472643917</v>
      </c>
      <c r="G33" s="45">
        <f>F33*100/F$36</f>
        <v>103.0300699945081</v>
      </c>
    </row>
    <row r="34" spans="1:10" ht="15" thickBot="1" x14ac:dyDescent="0.4">
      <c r="A34" s="179" t="s">
        <v>170</v>
      </c>
      <c r="B34" s="180">
        <v>9655.8361655799581</v>
      </c>
      <c r="C34" s="181">
        <f t="shared" si="0"/>
        <v>107.2506758810736</v>
      </c>
      <c r="D34" s="182">
        <v>7451.064223803498</v>
      </c>
      <c r="E34" s="181">
        <f t="shared" si="1"/>
        <v>97.569366167853005</v>
      </c>
      <c r="F34" s="183">
        <f t="shared" si="2"/>
        <v>8553.450194691728</v>
      </c>
      <c r="G34" s="184">
        <f t="shared" ref="G34" si="3">F34*100/F$36</f>
        <v>102.30998991670434</v>
      </c>
      <c r="H34" s="4"/>
      <c r="I34" s="4"/>
      <c r="J34" s="4"/>
    </row>
    <row r="35" spans="1:10" x14ac:dyDescent="0.35">
      <c r="A35" s="164"/>
      <c r="B35" s="19"/>
      <c r="C35" s="73"/>
      <c r="D35" s="73"/>
      <c r="E35" s="94"/>
      <c r="F35" s="106"/>
      <c r="G35" s="53"/>
      <c r="H35" s="4"/>
      <c r="I35" s="4"/>
      <c r="J35" s="4"/>
    </row>
    <row r="36" spans="1:10" ht="29.5" thickBot="1" x14ac:dyDescent="0.4">
      <c r="A36" s="166" t="s">
        <v>107</v>
      </c>
      <c r="B36" s="23">
        <f>AVERAGE(B27:B31)</f>
        <v>9003.0539073590226</v>
      </c>
      <c r="C36" s="101">
        <f t="shared" ref="C36:G36" si="4">AVERAGE(C27:C31)</f>
        <v>99.999999999999986</v>
      </c>
      <c r="D36" s="23">
        <f t="shared" si="4"/>
        <v>7636.6840499763985</v>
      </c>
      <c r="E36" s="103">
        <f t="shared" si="4"/>
        <v>100.00000000000001</v>
      </c>
      <c r="F36" s="23">
        <f t="shared" si="4"/>
        <v>8360.3274730605663</v>
      </c>
      <c r="G36" s="22">
        <f t="shared" si="4"/>
        <v>99.999999999999986</v>
      </c>
      <c r="H36" s="4"/>
      <c r="I36" s="4"/>
      <c r="J36" s="4"/>
    </row>
    <row r="37" spans="1:10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5">
      <c r="A39" s="8" t="s">
        <v>167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ht="15" thickBot="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29.5" thickBot="1" x14ac:dyDescent="0.4">
      <c r="A41" s="237" t="s">
        <v>6</v>
      </c>
      <c r="B41" s="75" t="s">
        <v>10</v>
      </c>
      <c r="C41" s="75" t="s">
        <v>11</v>
      </c>
      <c r="D41" s="75" t="s">
        <v>12</v>
      </c>
      <c r="E41" s="75" t="s">
        <v>13</v>
      </c>
      <c r="F41" s="75" t="s">
        <v>14</v>
      </c>
      <c r="G41" s="76" t="s">
        <v>134</v>
      </c>
      <c r="H41" s="76" t="s">
        <v>15</v>
      </c>
      <c r="I41" s="77" t="s">
        <v>16</v>
      </c>
      <c r="J41" s="4"/>
    </row>
    <row r="42" spans="1:10" ht="15" thickBot="1" x14ac:dyDescent="0.4">
      <c r="A42" s="238"/>
      <c r="B42" s="24" t="s">
        <v>17</v>
      </c>
      <c r="C42" s="24" t="s">
        <v>17</v>
      </c>
      <c r="D42" s="24" t="s">
        <v>17</v>
      </c>
      <c r="E42" s="24" t="s">
        <v>17</v>
      </c>
      <c r="F42" s="24" t="s">
        <v>17</v>
      </c>
      <c r="G42" s="24" t="s">
        <v>17</v>
      </c>
      <c r="H42" s="78" t="s">
        <v>18</v>
      </c>
      <c r="I42" s="113" t="s">
        <v>113</v>
      </c>
      <c r="J42" s="4"/>
    </row>
    <row r="43" spans="1:10" ht="15" customHeight="1" x14ac:dyDescent="0.35">
      <c r="A43" s="43" t="s">
        <v>185</v>
      </c>
      <c r="B43" s="148"/>
      <c r="C43" s="79">
        <v>4.504270833333333</v>
      </c>
      <c r="D43" s="80">
        <v>7.0972222222222223</v>
      </c>
      <c r="E43" s="80">
        <v>6.9444444444444446</v>
      </c>
      <c r="F43" s="80">
        <v>8.3406249999999993</v>
      </c>
      <c r="G43" s="80">
        <v>4.7748504273504278</v>
      </c>
      <c r="H43" s="81">
        <v>122.65238095238095</v>
      </c>
      <c r="I43" s="80">
        <v>-4.354166666666667</v>
      </c>
      <c r="J43" s="4"/>
    </row>
    <row r="44" spans="1:10" ht="15" customHeight="1" x14ac:dyDescent="0.35">
      <c r="A44" s="47" t="s">
        <v>186</v>
      </c>
      <c r="B44" s="149"/>
      <c r="C44" s="149"/>
      <c r="D44" s="82">
        <v>8.2222222222222214</v>
      </c>
      <c r="E44" s="82">
        <v>8.9</v>
      </c>
      <c r="F44" s="82">
        <v>8.0187499999999989</v>
      </c>
      <c r="G44" s="82">
        <v>6.299145299145299</v>
      </c>
      <c r="H44" s="149"/>
      <c r="I44" s="149"/>
      <c r="J44" s="4"/>
    </row>
    <row r="45" spans="1:10" x14ac:dyDescent="0.35">
      <c r="A45" s="47" t="s">
        <v>187</v>
      </c>
      <c r="B45" s="149"/>
      <c r="C45" s="82">
        <v>6.2754166666666666</v>
      </c>
      <c r="D45" s="82">
        <v>7.1805555555555554</v>
      </c>
      <c r="E45" s="82">
        <v>8.56111111111111</v>
      </c>
      <c r="F45" s="82">
        <v>6.3839583333333341</v>
      </c>
      <c r="G45" s="82">
        <v>5.9512606837606841</v>
      </c>
      <c r="H45" s="83">
        <v>123.63214285714287</v>
      </c>
      <c r="I45" s="82">
        <v>0</v>
      </c>
      <c r="J45" s="4"/>
    </row>
    <row r="46" spans="1:10" x14ac:dyDescent="0.35">
      <c r="A46" s="47" t="s">
        <v>188</v>
      </c>
      <c r="B46" s="149"/>
      <c r="C46" s="82">
        <v>5.9590625000000008</v>
      </c>
      <c r="D46" s="82">
        <v>8.4722222222222232</v>
      </c>
      <c r="E46" s="82">
        <v>8.8527777777777779</v>
      </c>
      <c r="F46" s="82">
        <v>5.7929166666666667</v>
      </c>
      <c r="G46" s="82">
        <v>5.8056837606837615</v>
      </c>
      <c r="H46" s="83">
        <v>126.04523809523809</v>
      </c>
      <c r="I46" s="82">
        <v>0.23749999999999999</v>
      </c>
      <c r="J46" s="4"/>
    </row>
    <row r="47" spans="1:10" x14ac:dyDescent="0.35">
      <c r="A47" s="47" t="s">
        <v>189</v>
      </c>
      <c r="B47" s="149"/>
      <c r="C47" s="82">
        <v>5.6590104166666668</v>
      </c>
      <c r="D47" s="82">
        <v>7.916666666666667</v>
      </c>
      <c r="E47" s="82">
        <v>8.0250000000000004</v>
      </c>
      <c r="F47" s="82">
        <v>7.9552083333333332</v>
      </c>
      <c r="G47" s="82">
        <v>7.6567948717948724</v>
      </c>
      <c r="H47" s="83">
        <v>126.00595238095238</v>
      </c>
      <c r="I47" s="82">
        <v>-0.85833333333333339</v>
      </c>
      <c r="J47" s="4"/>
    </row>
    <row r="48" spans="1:10" ht="15" thickBot="1" x14ac:dyDescent="0.4">
      <c r="A48" s="160" t="s">
        <v>75</v>
      </c>
      <c r="B48" s="150"/>
      <c r="C48" s="84">
        <v>6.7133333333333329</v>
      </c>
      <c r="D48" s="84">
        <v>7.3055555555555554</v>
      </c>
      <c r="E48" s="84">
        <v>8.5611111111111118</v>
      </c>
      <c r="F48" s="84">
        <v>7.5950000000000006</v>
      </c>
      <c r="G48" s="84">
        <v>5.8188461538461533</v>
      </c>
      <c r="H48" s="85">
        <v>128.25</v>
      </c>
      <c r="I48" s="84">
        <v>1.5041666666666667</v>
      </c>
      <c r="J48" s="4"/>
    </row>
    <row r="49" spans="1:10" x14ac:dyDescent="0.35">
      <c r="A49" s="163" t="s">
        <v>109</v>
      </c>
      <c r="B49" s="148"/>
      <c r="C49" s="80">
        <v>6.1341666666666663</v>
      </c>
      <c r="D49" s="80">
        <v>7.8055555555555554</v>
      </c>
      <c r="E49" s="80">
        <v>8.7222222222222214</v>
      </c>
      <c r="F49" s="80">
        <v>7.3902083333333337</v>
      </c>
      <c r="G49" s="80">
        <v>7.5420299145299143</v>
      </c>
      <c r="H49" s="81">
        <v>121.33690476190475</v>
      </c>
      <c r="I49" s="80">
        <v>1.8819444444446465</v>
      </c>
      <c r="J49" s="4"/>
    </row>
    <row r="50" spans="1:10" ht="15" thickBot="1" x14ac:dyDescent="0.4">
      <c r="A50" s="192" t="s">
        <v>170</v>
      </c>
      <c r="B50" s="186"/>
      <c r="C50" s="187">
        <v>6.6347916666666666</v>
      </c>
      <c r="D50" s="188">
        <v>8.7638888888888893</v>
      </c>
      <c r="E50" s="188">
        <v>7.0444444444444443</v>
      </c>
      <c r="F50" s="188">
        <v>5.1341666666666672</v>
      </c>
      <c r="G50" s="188">
        <v>7.7819230769230767</v>
      </c>
      <c r="H50" s="189">
        <v>109.68571428571428</v>
      </c>
      <c r="I50" s="188">
        <v>-5.8</v>
      </c>
      <c r="J50" s="4"/>
    </row>
    <row r="51" spans="1:10" x14ac:dyDescent="0.35">
      <c r="A51" s="60"/>
      <c r="B51" s="60"/>
      <c r="C51" s="60"/>
      <c r="D51" s="61"/>
      <c r="E51" s="61"/>
      <c r="F51" s="61"/>
      <c r="G51" s="61"/>
      <c r="H51" s="86"/>
      <c r="I51" s="79"/>
      <c r="J51" s="4"/>
    </row>
    <row r="52" spans="1:10" ht="29.5" thickBot="1" x14ac:dyDescent="0.4">
      <c r="A52" s="20" t="s">
        <v>107</v>
      </c>
      <c r="B52" s="151"/>
      <c r="C52" s="26">
        <f t="shared" ref="C52:I52" si="5">AVERAGE(C43:C47)</f>
        <v>5.5994401041666668</v>
      </c>
      <c r="D52" s="26">
        <f t="shared" si="5"/>
        <v>7.7777777777777768</v>
      </c>
      <c r="E52" s="26">
        <f t="shared" si="5"/>
        <v>8.2566666666666659</v>
      </c>
      <c r="F52" s="26">
        <f t="shared" si="5"/>
        <v>7.2982916666666666</v>
      </c>
      <c r="G52" s="26">
        <f t="shared" si="5"/>
        <v>6.0975470085470089</v>
      </c>
      <c r="H52" s="21">
        <f t="shared" si="5"/>
        <v>124.58392857142857</v>
      </c>
      <c r="I52" s="27">
        <f t="shared" si="5"/>
        <v>-1.2437500000000001</v>
      </c>
      <c r="J52" s="4"/>
    </row>
    <row r="53" spans="1:10" x14ac:dyDescent="0.35">
      <c r="A53" s="87" t="s">
        <v>112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35">
      <c r="A55" s="29" t="s">
        <v>84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ht="15" thickBo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39.5" thickBot="1" x14ac:dyDescent="0.4">
      <c r="A57" s="237" t="s">
        <v>6</v>
      </c>
      <c r="B57" s="75" t="s">
        <v>19</v>
      </c>
      <c r="C57" s="75" t="s">
        <v>20</v>
      </c>
      <c r="D57" s="75" t="s">
        <v>21</v>
      </c>
      <c r="E57" s="75" t="s">
        <v>76</v>
      </c>
      <c r="F57" s="4"/>
      <c r="G57" s="4"/>
      <c r="H57" s="4"/>
      <c r="I57" s="4"/>
      <c r="J57" s="4"/>
    </row>
    <row r="58" spans="1:10" ht="15" thickBot="1" x14ac:dyDescent="0.4">
      <c r="A58" s="238"/>
      <c r="B58" s="24" t="s">
        <v>23</v>
      </c>
      <c r="C58" s="24" t="s">
        <v>23</v>
      </c>
      <c r="D58" s="24" t="s">
        <v>9</v>
      </c>
      <c r="E58" s="30" t="s">
        <v>9</v>
      </c>
      <c r="F58" s="4"/>
      <c r="G58" s="4"/>
      <c r="H58" s="4"/>
      <c r="I58" s="4"/>
      <c r="J58" s="4"/>
    </row>
    <row r="59" spans="1:10" x14ac:dyDescent="0.35">
      <c r="A59" s="43" t="s">
        <v>185</v>
      </c>
      <c r="B59" s="152">
        <v>45.739285714285714</v>
      </c>
      <c r="C59" s="81">
        <v>62.757142857142853</v>
      </c>
      <c r="D59" s="81">
        <v>68.482142857142861</v>
      </c>
      <c r="E59" s="157">
        <v>11.539761904761905</v>
      </c>
      <c r="F59" s="4"/>
      <c r="G59" s="4"/>
      <c r="H59" s="4"/>
      <c r="I59" s="4"/>
      <c r="J59" s="4"/>
    </row>
    <row r="60" spans="1:10" x14ac:dyDescent="0.35">
      <c r="A60" s="47" t="s">
        <v>186</v>
      </c>
      <c r="B60" s="153"/>
      <c r="C60" s="156"/>
      <c r="D60" s="156"/>
      <c r="E60" s="158"/>
      <c r="F60" s="4"/>
      <c r="G60" s="4"/>
      <c r="H60" s="4"/>
      <c r="I60" s="4"/>
      <c r="J60" s="4"/>
    </row>
    <row r="61" spans="1:10" x14ac:dyDescent="0.35">
      <c r="A61" s="47" t="s">
        <v>187</v>
      </c>
      <c r="B61" s="154">
        <v>45.103571428571421</v>
      </c>
      <c r="C61" s="83">
        <v>65.969047619047615</v>
      </c>
      <c r="D61" s="83">
        <v>80.092857142857142</v>
      </c>
      <c r="E61" s="159">
        <v>11.615476190476191</v>
      </c>
      <c r="F61" s="4"/>
      <c r="G61" s="4"/>
      <c r="H61" s="4"/>
      <c r="I61" s="4"/>
      <c r="J61" s="4"/>
    </row>
    <row r="62" spans="1:10" x14ac:dyDescent="0.35">
      <c r="A62" s="47" t="s">
        <v>188</v>
      </c>
      <c r="B62" s="154">
        <v>46.725000000000001</v>
      </c>
      <c r="C62" s="83">
        <v>67.754761904761907</v>
      </c>
      <c r="D62" s="83">
        <v>82.86904761904762</v>
      </c>
      <c r="E62" s="159">
        <v>11.667380952380952</v>
      </c>
      <c r="F62" s="4"/>
      <c r="G62" s="4"/>
      <c r="H62" s="4"/>
      <c r="I62" s="4"/>
      <c r="J62" s="4"/>
    </row>
    <row r="63" spans="1:10" x14ac:dyDescent="0.35">
      <c r="A63" s="47" t="s">
        <v>189</v>
      </c>
      <c r="B63" s="154">
        <v>45.467857142857149</v>
      </c>
      <c r="C63" s="83">
        <v>67.364285714285714</v>
      </c>
      <c r="D63" s="83">
        <v>80.923809523809524</v>
      </c>
      <c r="E63" s="159">
        <v>11.61452380952381</v>
      </c>
      <c r="F63" s="4"/>
      <c r="G63" s="4"/>
      <c r="H63" s="4"/>
      <c r="I63" s="4"/>
      <c r="J63" s="4"/>
    </row>
    <row r="64" spans="1:10" ht="15" thickBot="1" x14ac:dyDescent="0.4">
      <c r="A64" s="160" t="s">
        <v>75</v>
      </c>
      <c r="B64" s="155">
        <v>48.089285714285715</v>
      </c>
      <c r="C64" s="85">
        <v>67.121428571428567</v>
      </c>
      <c r="D64" s="85">
        <v>83.929761904761904</v>
      </c>
      <c r="E64" s="168">
        <v>11.422380952380951</v>
      </c>
      <c r="F64" s="4"/>
      <c r="G64" s="4"/>
      <c r="H64" s="4"/>
      <c r="I64" s="4"/>
      <c r="J64" s="4"/>
    </row>
    <row r="65" spans="1:11" x14ac:dyDescent="0.35">
      <c r="A65" s="163" t="s">
        <v>109</v>
      </c>
      <c r="B65" s="152">
        <v>45.215476190476195</v>
      </c>
      <c r="C65" s="81">
        <v>68.564285714285717</v>
      </c>
      <c r="D65" s="81">
        <v>73.709523809523802</v>
      </c>
      <c r="E65" s="157">
        <v>11.415238095238095</v>
      </c>
      <c r="F65" s="4"/>
      <c r="G65" s="4"/>
      <c r="H65" s="4"/>
      <c r="I65" s="4"/>
      <c r="J65" s="4"/>
    </row>
    <row r="66" spans="1:11" ht="15" thickBot="1" x14ac:dyDescent="0.4">
      <c r="A66" s="192" t="s">
        <v>170</v>
      </c>
      <c r="B66" s="190">
        <v>46.726190476190482</v>
      </c>
      <c r="C66" s="189">
        <v>66.602380952380955</v>
      </c>
      <c r="D66" s="189">
        <v>81.25</v>
      </c>
      <c r="E66" s="191">
        <v>11.741666666666667</v>
      </c>
      <c r="F66" s="4"/>
      <c r="G66" s="4"/>
      <c r="H66" s="4"/>
      <c r="I66" s="4"/>
      <c r="J66" s="4"/>
    </row>
    <row r="67" spans="1:11" x14ac:dyDescent="0.35">
      <c r="A67" s="18"/>
      <c r="B67" s="31"/>
      <c r="C67" s="32"/>
      <c r="D67" s="32"/>
      <c r="E67" s="25"/>
      <c r="F67" s="4"/>
      <c r="G67" s="4"/>
      <c r="H67" s="4"/>
      <c r="I67" s="4"/>
      <c r="J67" s="4"/>
    </row>
    <row r="68" spans="1:11" ht="29.5" thickBot="1" x14ac:dyDescent="0.4">
      <c r="A68" s="20" t="s">
        <v>107</v>
      </c>
      <c r="B68" s="33">
        <f>AVERAGE(B59:B63)</f>
        <v>45.758928571428569</v>
      </c>
      <c r="C68" s="33">
        <f>AVERAGE(C59:C63)</f>
        <v>65.961309523809518</v>
      </c>
      <c r="D68" s="33">
        <f>AVERAGE(D59:D63)</f>
        <v>78.091964285714283</v>
      </c>
      <c r="E68" s="27">
        <f>AVERAGE(E59:E63)</f>
        <v>11.609285714285715</v>
      </c>
      <c r="F68" s="4"/>
      <c r="G68" s="4"/>
      <c r="H68" s="4"/>
      <c r="I68" s="4"/>
      <c r="J68" s="4"/>
    </row>
    <row r="69" spans="1:11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</sheetData>
  <mergeCells count="16">
    <mergeCell ref="A41:A42"/>
    <mergeCell ref="A57:A58"/>
    <mergeCell ref="B23:G23"/>
    <mergeCell ref="B24:C24"/>
    <mergeCell ref="D24:E24"/>
    <mergeCell ref="F24:G24"/>
    <mergeCell ref="A23:A26"/>
    <mergeCell ref="B19:C19"/>
    <mergeCell ref="D19:F19"/>
    <mergeCell ref="G19:I19"/>
    <mergeCell ref="B17:C17"/>
    <mergeCell ref="D17:F17"/>
    <mergeCell ref="G17:I17"/>
    <mergeCell ref="B18:C18"/>
    <mergeCell ref="D18:F18"/>
    <mergeCell ref="G18:I18"/>
  </mergeCells>
  <conditionalFormatting sqref="G51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C51 C52:G5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1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3:D50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3:E50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3:F50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:G50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C50 C43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G51 C43:G43 C45:G50 D44:G44 C52:G5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C52 C43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3:D5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3:E5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3:F5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:G52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">
    <cfRule type="colorScale" priority="40">
      <colorScale>
        <cfvo type="min"/>
        <cfvo type="max"/>
        <color rgb="FFFCFCFF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">
    <cfRule type="colorScale" priority="37">
      <colorScale>
        <cfvo type="min"/>
        <cfvo type="max"/>
        <color rgb="FFFCFCFF"/>
        <color rgb="FF63BE7B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:B68 C68:E6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:B6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C67 C5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E67 E5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7 D5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E68 B67:B6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C68 C5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8 D59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E68 E5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C66 C5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E66 E5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6 D5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7:B6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:B62 B65:B66 C60:E6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3:B6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C3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E3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7:G3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C5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1:G5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:B6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:D6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9:E6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>
      <selection activeCell="A18" sqref="A18"/>
    </sheetView>
  </sheetViews>
  <sheetFormatPr baseColWidth="10" defaultColWidth="11.453125" defaultRowHeight="14.5" x14ac:dyDescent="0.35"/>
  <cols>
    <col min="1" max="1" width="16.54296875" style="4" customWidth="1"/>
    <col min="2" max="5" width="11.453125" style="4"/>
    <col min="6" max="6" width="11.453125" style="4" customWidth="1"/>
    <col min="7" max="16384" width="11.453125" style="4"/>
  </cols>
  <sheetData>
    <row r="1" spans="1:10" x14ac:dyDescent="0.35">
      <c r="A1" s="34" t="s">
        <v>24</v>
      </c>
      <c r="B1" s="9"/>
      <c r="C1" s="9"/>
      <c r="D1" s="9"/>
      <c r="E1" s="8"/>
      <c r="F1" s="9"/>
    </row>
    <row r="2" spans="1:10" x14ac:dyDescent="0.35">
      <c r="A2" s="8"/>
      <c r="B2" s="9"/>
      <c r="C2" s="8"/>
      <c r="D2" s="9"/>
      <c r="E2"/>
      <c r="F2" s="9"/>
      <c r="J2" s="37"/>
    </row>
    <row r="3" spans="1:10" x14ac:dyDescent="0.35">
      <c r="A3" s="35" t="s">
        <v>190</v>
      </c>
      <c r="B3" s="9"/>
      <c r="C3" s="9"/>
      <c r="D3" s="9"/>
      <c r="E3" s="8"/>
      <c r="F3" s="9"/>
    </row>
    <row r="4" spans="1:10" x14ac:dyDescent="0.35">
      <c r="A4" s="8"/>
      <c r="B4" s="9"/>
      <c r="C4" s="9"/>
      <c r="D4" s="9"/>
      <c r="E4" s="8"/>
      <c r="F4" s="9"/>
    </row>
    <row r="5" spans="1:10" x14ac:dyDescent="0.35">
      <c r="A5" s="36" t="s">
        <v>135</v>
      </c>
      <c r="B5" s="9"/>
      <c r="C5" s="9"/>
      <c r="D5" s="9"/>
      <c r="E5" s="8"/>
      <c r="F5" s="9"/>
    </row>
    <row r="6" spans="1:10" x14ac:dyDescent="0.35">
      <c r="A6" s="8"/>
      <c r="B6" s="9"/>
      <c r="C6" s="9"/>
      <c r="D6" s="9"/>
      <c r="E6" s="8"/>
      <c r="F6" s="9"/>
      <c r="G6" s="7"/>
      <c r="H6" s="7"/>
    </row>
    <row r="7" spans="1:10" x14ac:dyDescent="0.35">
      <c r="A7" s="8" t="s">
        <v>25</v>
      </c>
      <c r="B7" s="9"/>
      <c r="C7" s="9"/>
      <c r="D7" s="9"/>
      <c r="E7" s="8"/>
      <c r="F7" s="9"/>
      <c r="G7" s="7"/>
      <c r="H7" s="7"/>
    </row>
    <row r="8" spans="1:10" x14ac:dyDescent="0.35">
      <c r="A8" s="8" t="s">
        <v>26</v>
      </c>
      <c r="B8" s="9"/>
      <c r="C8" s="9"/>
      <c r="D8" s="9"/>
      <c r="E8" s="8"/>
      <c r="F8" s="9"/>
      <c r="G8" s="7"/>
      <c r="H8" s="7"/>
    </row>
    <row r="9" spans="1:10" x14ac:dyDescent="0.35">
      <c r="A9" s="8" t="s">
        <v>27</v>
      </c>
      <c r="B9" s="9"/>
      <c r="C9" s="9"/>
      <c r="D9" s="9"/>
      <c r="E9" s="8"/>
      <c r="F9" s="9"/>
      <c r="G9" s="7"/>
      <c r="H9" s="7"/>
    </row>
    <row r="10" spans="1:10" x14ac:dyDescent="0.35">
      <c r="A10" s="8"/>
      <c r="B10" s="9"/>
      <c r="C10" s="9"/>
      <c r="D10" s="9"/>
      <c r="E10" s="8"/>
      <c r="F10" s="9"/>
      <c r="G10" s="7"/>
      <c r="H10" s="7"/>
    </row>
    <row r="11" spans="1:10" x14ac:dyDescent="0.35">
      <c r="A11" s="8" t="s">
        <v>115</v>
      </c>
      <c r="B11" s="9"/>
      <c r="C11" s="9"/>
      <c r="D11" s="9"/>
      <c r="E11" s="8"/>
      <c r="F11" s="9"/>
      <c r="G11" s="7"/>
      <c r="H11" s="7"/>
    </row>
    <row r="12" spans="1:10" x14ac:dyDescent="0.35">
      <c r="A12" s="8" t="s">
        <v>174</v>
      </c>
      <c r="B12" s="9"/>
      <c r="C12" s="9"/>
      <c r="D12" s="9"/>
      <c r="E12" s="8"/>
      <c r="F12" s="9"/>
      <c r="G12" s="7"/>
      <c r="H12" s="7"/>
    </row>
    <row r="13" spans="1:10" x14ac:dyDescent="0.35">
      <c r="A13" s="8"/>
      <c r="B13" s="9"/>
      <c r="C13" s="9"/>
      <c r="D13" s="9"/>
      <c r="E13" s="8"/>
      <c r="F13" s="9"/>
      <c r="G13" s="7"/>
      <c r="H13" s="7"/>
    </row>
    <row r="14" spans="1:10" x14ac:dyDescent="0.35">
      <c r="A14" s="8" t="s">
        <v>116</v>
      </c>
      <c r="B14" s="9"/>
      <c r="C14" s="9"/>
      <c r="D14" s="9"/>
      <c r="E14" s="8"/>
      <c r="F14" s="9"/>
    </row>
    <row r="15" spans="1:10" ht="12" customHeight="1" thickBot="1" x14ac:dyDescent="0.4">
      <c r="A15" s="8"/>
      <c r="B15" s="9"/>
      <c r="C15" s="9"/>
      <c r="D15" s="9"/>
      <c r="E15" s="8"/>
      <c r="F15" s="9"/>
    </row>
    <row r="16" spans="1:10" x14ac:dyDescent="0.35">
      <c r="A16" s="10" t="s">
        <v>29</v>
      </c>
      <c r="B16" s="200" t="s">
        <v>30</v>
      </c>
      <c r="C16" s="200"/>
      <c r="D16" s="200" t="s">
        <v>31</v>
      </c>
      <c r="E16" s="200"/>
      <c r="F16" s="201"/>
      <c r="G16" s="200" t="s">
        <v>96</v>
      </c>
      <c r="H16" s="200"/>
      <c r="I16" s="202"/>
    </row>
    <row r="17" spans="1:11" ht="15" thickBot="1" x14ac:dyDescent="0.4">
      <c r="A17" s="39" t="s">
        <v>172</v>
      </c>
      <c r="B17" s="235">
        <v>79039</v>
      </c>
      <c r="C17" s="235"/>
      <c r="D17" s="205" t="s">
        <v>173</v>
      </c>
      <c r="E17" s="206"/>
      <c r="F17" s="207"/>
      <c r="G17" s="205"/>
      <c r="H17" s="206"/>
      <c r="I17" s="208"/>
    </row>
    <row r="18" spans="1:11" x14ac:dyDescent="0.35">
      <c r="A18" s="8" t="s">
        <v>97</v>
      </c>
      <c r="B18" s="9"/>
      <c r="C18" s="9"/>
      <c r="D18" s="9"/>
      <c r="E18" s="8"/>
      <c r="F18" s="9"/>
    </row>
    <row r="19" spans="1:11" x14ac:dyDescent="0.35">
      <c r="B19" s="9"/>
      <c r="C19" s="9"/>
      <c r="D19" s="9"/>
      <c r="E19" s="8"/>
      <c r="F19" s="9"/>
    </row>
    <row r="20" spans="1:11" x14ac:dyDescent="0.35">
      <c r="A20" s="8"/>
      <c r="B20" s="9"/>
      <c r="C20" s="9"/>
      <c r="D20" s="9"/>
      <c r="E20" s="8"/>
      <c r="F20" s="9"/>
    </row>
    <row r="21" spans="1:11" x14ac:dyDescent="0.35">
      <c r="A21" s="29" t="s">
        <v>158</v>
      </c>
    </row>
    <row r="22" spans="1:11" ht="15.75" customHeight="1" thickBot="1" x14ac:dyDescent="0.4"/>
    <row r="23" spans="1:11" ht="15" thickBot="1" x14ac:dyDescent="0.4">
      <c r="A23" s="220" t="s">
        <v>33</v>
      </c>
      <c r="B23" s="223" t="s">
        <v>62</v>
      </c>
      <c r="C23" s="224"/>
      <c r="D23" s="224"/>
      <c r="E23" s="224"/>
      <c r="F23" s="224"/>
      <c r="G23" s="225"/>
    </row>
    <row r="24" spans="1:11" x14ac:dyDescent="0.35">
      <c r="A24" s="221"/>
      <c r="B24" s="228">
        <v>2017</v>
      </c>
      <c r="C24" s="229"/>
      <c r="D24" s="230">
        <v>2018</v>
      </c>
      <c r="E24" s="231"/>
      <c r="F24" s="226" t="s">
        <v>34</v>
      </c>
      <c r="G24" s="227"/>
    </row>
    <row r="25" spans="1:11" x14ac:dyDescent="0.35">
      <c r="A25" s="221"/>
      <c r="B25" s="11">
        <v>4</v>
      </c>
      <c r="C25" s="40" t="s">
        <v>7</v>
      </c>
      <c r="D25" s="41">
        <v>4</v>
      </c>
      <c r="E25" s="12" t="s">
        <v>7</v>
      </c>
      <c r="F25" s="108"/>
      <c r="G25" s="13"/>
    </row>
    <row r="26" spans="1:11" ht="15" thickBot="1" x14ac:dyDescent="0.4">
      <c r="A26" s="222"/>
      <c r="B26" s="14" t="s">
        <v>8</v>
      </c>
      <c r="C26" s="17" t="s">
        <v>9</v>
      </c>
      <c r="D26" s="17" t="s">
        <v>8</v>
      </c>
      <c r="E26" s="15" t="s">
        <v>9</v>
      </c>
      <c r="F26" s="109" t="s">
        <v>8</v>
      </c>
      <c r="G26" s="16" t="s">
        <v>9</v>
      </c>
    </row>
    <row r="27" spans="1:11" x14ac:dyDescent="0.35">
      <c r="A27" s="43" t="s">
        <v>180</v>
      </c>
      <c r="B27" s="44">
        <v>7478.0808010826886</v>
      </c>
      <c r="C27" s="46">
        <f t="shared" ref="C27:C32" si="0">B27*100/B$34</f>
        <v>103.30550346763323</v>
      </c>
      <c r="D27" s="71">
        <v>6772.2822267801794</v>
      </c>
      <c r="E27" s="91">
        <f t="shared" ref="E27:E32" si="1">D27*100/D$34</f>
        <v>101.92777297103471</v>
      </c>
      <c r="F27" s="104">
        <f>((B$25*B27)+(D$25*D27))/(B$25+D$25)</f>
        <v>7125.181513931434</v>
      </c>
      <c r="G27" s="45">
        <f t="shared" ref="G27:G32" si="2">F27*100/F$34</f>
        <v>102.64614211493262</v>
      </c>
    </row>
    <row r="28" spans="1:11" x14ac:dyDescent="0.35">
      <c r="A28" s="47" t="s">
        <v>181</v>
      </c>
      <c r="B28" s="48">
        <v>7269.669296493108</v>
      </c>
      <c r="C28" s="50">
        <f t="shared" si="0"/>
        <v>100.42641510488694</v>
      </c>
      <c r="D28" s="72">
        <v>6377.4517513868295</v>
      </c>
      <c r="E28" s="92">
        <f t="shared" si="1"/>
        <v>95.985287157493431</v>
      </c>
      <c r="F28" s="105">
        <f t="shared" ref="F28:F32" si="3">((B$25*B28)+(D$25*D28))/(B$25+D$25)</f>
        <v>6823.5605239399683</v>
      </c>
      <c r="G28" s="49">
        <f t="shared" si="2"/>
        <v>98.300957231856174</v>
      </c>
    </row>
    <row r="29" spans="1:11" x14ac:dyDescent="0.35">
      <c r="A29" s="47" t="s">
        <v>182</v>
      </c>
      <c r="B29" s="48">
        <v>6924.9904646907789</v>
      </c>
      <c r="C29" s="50">
        <f t="shared" si="0"/>
        <v>95.664869836638445</v>
      </c>
      <c r="D29" s="72">
        <v>6832.9030470923699</v>
      </c>
      <c r="E29" s="92">
        <f t="shared" si="1"/>
        <v>102.84016040605107</v>
      </c>
      <c r="F29" s="105">
        <f t="shared" si="3"/>
        <v>6878.9467558915749</v>
      </c>
      <c r="G29" s="49">
        <f t="shared" si="2"/>
        <v>99.098857330962318</v>
      </c>
    </row>
    <row r="30" spans="1:11" x14ac:dyDescent="0.35">
      <c r="A30" s="47" t="s">
        <v>183</v>
      </c>
      <c r="B30" s="48">
        <v>7282.4672439686665</v>
      </c>
      <c r="C30" s="50">
        <f t="shared" si="0"/>
        <v>100.6032115908414</v>
      </c>
      <c r="D30" s="72">
        <v>6594.1517316368972</v>
      </c>
      <c r="E30" s="92">
        <f t="shared" si="1"/>
        <v>99.246779465420758</v>
      </c>
      <c r="F30" s="105">
        <f>((B$25*B30)+(D$25*D30))/(B$25+D$25)</f>
        <v>6938.3094878027823</v>
      </c>
      <c r="G30" s="49">
        <f t="shared" si="2"/>
        <v>99.954043322248921</v>
      </c>
    </row>
    <row r="31" spans="1:11" ht="15" thickBot="1" x14ac:dyDescent="0.4">
      <c r="A31" s="167" t="s">
        <v>114</v>
      </c>
      <c r="B31" s="48">
        <v>7089.33231423697</v>
      </c>
      <c r="C31" s="50">
        <f t="shared" si="0"/>
        <v>97.935160564937775</v>
      </c>
      <c r="D31" s="72">
        <v>6804.2171500509221</v>
      </c>
      <c r="E31" s="92">
        <f t="shared" si="1"/>
        <v>102.40841679242125</v>
      </c>
      <c r="F31" s="105">
        <f t="shared" ref="F31" si="4">((B$25*B31)+(D$25*D31))/(B$25+D$25)</f>
        <v>6946.7747321439456</v>
      </c>
      <c r="G31" s="51">
        <f t="shared" si="2"/>
        <v>100.07599455562898</v>
      </c>
      <c r="K31" s="114"/>
    </row>
    <row r="32" spans="1:11" ht="15" thickBot="1" x14ac:dyDescent="0.4">
      <c r="A32" s="163" t="s">
        <v>172</v>
      </c>
      <c r="B32" s="44">
        <v>7627.9047436253913</v>
      </c>
      <c r="C32" s="46">
        <f t="shared" si="0"/>
        <v>105.37523743114413</v>
      </c>
      <c r="D32" s="71">
        <v>7275.565567382022</v>
      </c>
      <c r="E32" s="91">
        <f t="shared" si="1"/>
        <v>109.50255328336645</v>
      </c>
      <c r="F32" s="104">
        <f t="shared" si="3"/>
        <v>7451.7351555037067</v>
      </c>
      <c r="G32" s="110">
        <f t="shared" si="2"/>
        <v>107.35050949637234</v>
      </c>
      <c r="I32" s="87"/>
    </row>
    <row r="33" spans="1:10" x14ac:dyDescent="0.35">
      <c r="A33" s="164"/>
      <c r="B33" s="19"/>
      <c r="C33" s="73"/>
      <c r="D33" s="73"/>
      <c r="E33" s="94"/>
      <c r="F33" s="106"/>
      <c r="G33" s="53"/>
    </row>
    <row r="34" spans="1:10" ht="29.5" thickBot="1" x14ac:dyDescent="0.4">
      <c r="A34" s="165" t="s">
        <v>98</v>
      </c>
      <c r="B34" s="23">
        <f t="shared" ref="B34:G34" si="5">AVERAGE(B27:B30)</f>
        <v>7238.8019515588103</v>
      </c>
      <c r="C34" s="101">
        <f t="shared" si="5"/>
        <v>100</v>
      </c>
      <c r="D34" s="101">
        <f t="shared" si="5"/>
        <v>6644.197189224069</v>
      </c>
      <c r="E34" s="103">
        <f t="shared" si="5"/>
        <v>100</v>
      </c>
      <c r="F34" s="107">
        <f t="shared" si="5"/>
        <v>6941.4995703914392</v>
      </c>
      <c r="G34" s="22">
        <f t="shared" si="5"/>
        <v>100</v>
      </c>
    </row>
    <row r="36" spans="1:10" x14ac:dyDescent="0.35">
      <c r="A36" s="8"/>
      <c r="B36" s="9"/>
      <c r="C36" s="9"/>
      <c r="D36" s="9"/>
      <c r="E36" s="8"/>
      <c r="F36" s="9"/>
    </row>
    <row r="37" spans="1:10" x14ac:dyDescent="0.35">
      <c r="A37" s="29" t="s">
        <v>161</v>
      </c>
    </row>
    <row r="38" spans="1:10" ht="12" customHeight="1" thickBot="1" x14ac:dyDescent="0.4">
      <c r="A38" s="54"/>
    </row>
    <row r="39" spans="1:10" ht="15" customHeight="1" x14ac:dyDescent="0.35">
      <c r="A39" s="220" t="s">
        <v>63</v>
      </c>
      <c r="B39" s="213" t="s">
        <v>35</v>
      </c>
      <c r="C39" s="213" t="s">
        <v>36</v>
      </c>
      <c r="D39" s="213" t="s">
        <v>37</v>
      </c>
      <c r="E39" s="209" t="s">
        <v>64</v>
      </c>
      <c r="F39" s="209" t="s">
        <v>65</v>
      </c>
      <c r="G39" s="213" t="s">
        <v>66</v>
      </c>
      <c r="H39" s="213" t="s">
        <v>67</v>
      </c>
      <c r="I39" s="215" t="s">
        <v>68</v>
      </c>
      <c r="J39" s="209" t="s">
        <v>104</v>
      </c>
    </row>
    <row r="40" spans="1:10" ht="15" thickBot="1" x14ac:dyDescent="0.4">
      <c r="A40" s="221"/>
      <c r="B40" s="214"/>
      <c r="C40" s="214"/>
      <c r="D40" s="214"/>
      <c r="E40" s="210"/>
      <c r="F40" s="210"/>
      <c r="G40" s="214"/>
      <c r="H40" s="214"/>
      <c r="I40" s="216"/>
      <c r="J40" s="210"/>
    </row>
    <row r="41" spans="1:10" ht="15" thickBot="1" x14ac:dyDescent="0.4">
      <c r="A41" s="222"/>
      <c r="B41" s="24" t="s">
        <v>17</v>
      </c>
      <c r="C41" s="24" t="s">
        <v>17</v>
      </c>
      <c r="D41" s="24" t="s">
        <v>17</v>
      </c>
      <c r="E41" s="24" t="s">
        <v>17</v>
      </c>
      <c r="F41" s="24" t="s">
        <v>17</v>
      </c>
      <c r="G41" s="24" t="s">
        <v>17</v>
      </c>
      <c r="H41" s="24" t="s">
        <v>17</v>
      </c>
      <c r="I41" s="24" t="s">
        <v>77</v>
      </c>
      <c r="J41" s="30" t="s">
        <v>55</v>
      </c>
    </row>
    <row r="42" spans="1:10" x14ac:dyDescent="0.35">
      <c r="A42" s="43" t="s">
        <v>180</v>
      </c>
      <c r="B42" s="120"/>
      <c r="C42" s="55">
        <v>7.9465277777777779</v>
      </c>
      <c r="D42" s="55">
        <v>7.09375</v>
      </c>
      <c r="E42" s="55">
        <v>6.1875</v>
      </c>
      <c r="F42" s="55">
        <v>4.5625</v>
      </c>
      <c r="G42" s="55">
        <v>6.5333333333333341</v>
      </c>
      <c r="H42" s="55">
        <v>5.25</v>
      </c>
      <c r="I42" s="56">
        <v>108.46666666666667</v>
      </c>
      <c r="J42" s="55">
        <v>0</v>
      </c>
    </row>
    <row r="43" spans="1:10" x14ac:dyDescent="0.35">
      <c r="A43" s="47" t="s">
        <v>181</v>
      </c>
      <c r="B43" s="57"/>
      <c r="C43" s="58">
        <v>8.4472222222222211</v>
      </c>
      <c r="D43" s="58">
        <v>6.7625000000000002</v>
      </c>
      <c r="E43" s="58">
        <v>7.125</v>
      </c>
      <c r="F43" s="58">
        <v>8.5833333333333321</v>
      </c>
      <c r="G43" s="58">
        <v>6.0444444444444443</v>
      </c>
      <c r="H43" s="58">
        <v>6.125</v>
      </c>
      <c r="I43" s="59">
        <v>108.97499999999999</v>
      </c>
      <c r="J43" s="58">
        <v>-0.5</v>
      </c>
    </row>
    <row r="44" spans="1:10" x14ac:dyDescent="0.35">
      <c r="A44" s="47" t="s">
        <v>182</v>
      </c>
      <c r="B44" s="57"/>
      <c r="C44" s="58">
        <v>7.5854166666666671</v>
      </c>
      <c r="D44" s="58">
        <v>6.1375000000000002</v>
      </c>
      <c r="E44" s="58">
        <v>5.875</v>
      </c>
      <c r="F44" s="58">
        <v>8.3958333333333321</v>
      </c>
      <c r="G44" s="58">
        <v>6.4888888888888898</v>
      </c>
      <c r="H44" s="58">
        <v>7.625</v>
      </c>
      <c r="I44" s="59">
        <v>118.58541666666667</v>
      </c>
      <c r="J44" s="58">
        <v>-0.66666666666666663</v>
      </c>
    </row>
    <row r="45" spans="1:10" x14ac:dyDescent="0.35">
      <c r="A45" s="47" t="s">
        <v>183</v>
      </c>
      <c r="B45" s="57"/>
      <c r="C45" s="58">
        <v>8.2826388888888882</v>
      </c>
      <c r="D45" s="58">
        <v>7.1812500000000004</v>
      </c>
      <c r="E45" s="58">
        <v>8.4375</v>
      </c>
      <c r="F45" s="58">
        <v>7.5208333333333339</v>
      </c>
      <c r="G45" s="58">
        <v>6.6222222222222227</v>
      </c>
      <c r="H45" s="58">
        <v>6.5</v>
      </c>
      <c r="I45" s="59">
        <v>118.78333333333333</v>
      </c>
      <c r="J45" s="58">
        <v>2.5</v>
      </c>
    </row>
    <row r="46" spans="1:10" ht="15" thickBot="1" x14ac:dyDescent="0.4">
      <c r="A46" s="115" t="s">
        <v>114</v>
      </c>
      <c r="B46" s="121"/>
      <c r="C46" s="116">
        <v>6.5881944444444454</v>
      </c>
      <c r="D46" s="116">
        <v>8.5</v>
      </c>
      <c r="E46" s="116">
        <v>6.4375</v>
      </c>
      <c r="F46" s="116">
        <v>8.8125</v>
      </c>
      <c r="G46" s="116">
        <v>7.8222222222222229</v>
      </c>
      <c r="H46" s="116">
        <v>6.875</v>
      </c>
      <c r="I46" s="117">
        <v>117.43125000000001</v>
      </c>
      <c r="J46" s="116">
        <v>1</v>
      </c>
    </row>
    <row r="47" spans="1:10" ht="15" thickBot="1" x14ac:dyDescent="0.4">
      <c r="A47" s="112" t="s">
        <v>172</v>
      </c>
      <c r="B47" s="122"/>
      <c r="C47" s="118">
        <v>7.8944444444444448</v>
      </c>
      <c r="D47" s="118">
        <v>7.59375</v>
      </c>
      <c r="E47" s="118">
        <v>8.25</v>
      </c>
      <c r="F47" s="118">
        <v>7.9583333333333339</v>
      </c>
      <c r="G47" s="118">
        <v>5.8666666666666671</v>
      </c>
      <c r="H47" s="118">
        <v>8.625</v>
      </c>
      <c r="I47" s="119">
        <v>111.97083333333335</v>
      </c>
      <c r="J47" s="118">
        <v>4.5833333333333339</v>
      </c>
    </row>
    <row r="48" spans="1:10" x14ac:dyDescent="0.35">
      <c r="A48" s="60"/>
      <c r="B48" s="90"/>
      <c r="C48" s="61"/>
      <c r="D48" s="61"/>
      <c r="E48" s="61"/>
      <c r="F48" s="61"/>
      <c r="G48" s="61"/>
      <c r="H48" s="58"/>
      <c r="I48" s="59"/>
      <c r="J48" s="58"/>
    </row>
    <row r="49" spans="1:12" ht="29.5" thickBot="1" x14ac:dyDescent="0.4">
      <c r="A49" s="100" t="s">
        <v>98</v>
      </c>
      <c r="B49" s="123"/>
      <c r="C49" s="27">
        <f t="shared" ref="C49:J49" si="6">AVERAGE(C42:C45)</f>
        <v>8.0654513888888886</v>
      </c>
      <c r="D49" s="27">
        <f t="shared" si="6"/>
        <v>6.7937499999999993</v>
      </c>
      <c r="E49" s="27">
        <f t="shared" si="6"/>
        <v>6.90625</v>
      </c>
      <c r="F49" s="27">
        <f t="shared" si="6"/>
        <v>7.265625</v>
      </c>
      <c r="G49" s="27">
        <f t="shared" si="6"/>
        <v>6.4222222222222234</v>
      </c>
      <c r="H49" s="27">
        <f t="shared" si="6"/>
        <v>6.375</v>
      </c>
      <c r="I49" s="33">
        <f t="shared" si="6"/>
        <v>113.70260416666667</v>
      </c>
      <c r="J49" s="27">
        <f t="shared" si="6"/>
        <v>0.33333333333333337</v>
      </c>
    </row>
    <row r="50" spans="1:12" x14ac:dyDescent="0.35">
      <c r="A50" s="28" t="s">
        <v>117</v>
      </c>
      <c r="B50" s="62"/>
      <c r="C50" s="62"/>
      <c r="D50" s="62"/>
      <c r="E50" s="62"/>
      <c r="F50" s="62"/>
      <c r="G50" s="62"/>
      <c r="H50" s="62"/>
      <c r="I50" s="63"/>
      <c r="J50" s="62"/>
    </row>
    <row r="51" spans="1:12" x14ac:dyDescent="0.35">
      <c r="A51" s="74"/>
      <c r="B51" s="62"/>
      <c r="C51" s="62"/>
      <c r="D51" s="62"/>
      <c r="E51" s="62"/>
      <c r="F51" s="62"/>
      <c r="G51" s="62"/>
      <c r="H51" s="62"/>
      <c r="I51" s="63"/>
      <c r="J51" s="62"/>
    </row>
    <row r="52" spans="1:12" x14ac:dyDescent="0.35">
      <c r="A52" s="29" t="s">
        <v>43</v>
      </c>
      <c r="B52" s="62"/>
      <c r="C52" s="62"/>
      <c r="D52" s="62"/>
      <c r="E52" s="62"/>
      <c r="F52" s="62"/>
      <c r="G52" s="62"/>
      <c r="H52" s="62"/>
      <c r="I52" s="63"/>
      <c r="J52" s="62"/>
    </row>
    <row r="53" spans="1:12" ht="11.25" customHeight="1" thickBot="1" x14ac:dyDescent="0.4"/>
    <row r="54" spans="1:12" ht="15" thickBot="1" x14ac:dyDescent="0.4">
      <c r="A54" s="217" t="s">
        <v>33</v>
      </c>
      <c r="B54" s="239" t="s">
        <v>69</v>
      </c>
      <c r="C54" s="239"/>
      <c r="D54" s="239"/>
      <c r="E54" s="239"/>
      <c r="F54" s="239"/>
      <c r="G54" s="239"/>
      <c r="H54" s="239"/>
      <c r="I54" s="239"/>
      <c r="J54" s="239"/>
      <c r="K54" s="239"/>
      <c r="L54" s="239"/>
    </row>
    <row r="55" spans="1:12" x14ac:dyDescent="0.35">
      <c r="A55" s="218"/>
      <c r="B55" s="132"/>
      <c r="C55" s="132"/>
      <c r="D55" s="132"/>
      <c r="E55" s="132"/>
      <c r="F55" s="132"/>
      <c r="G55" s="132"/>
      <c r="H55" s="133"/>
      <c r="I55" s="240" t="s">
        <v>124</v>
      </c>
      <c r="J55" s="240"/>
      <c r="K55" s="25"/>
      <c r="L55" s="25"/>
    </row>
    <row r="56" spans="1:12" ht="43.5" x14ac:dyDescent="0.35">
      <c r="A56" s="218"/>
      <c r="B56" s="98" t="s">
        <v>70</v>
      </c>
      <c r="C56" s="98" t="s">
        <v>45</v>
      </c>
      <c r="D56" s="98" t="s">
        <v>71</v>
      </c>
      <c r="E56" s="98" t="s">
        <v>118</v>
      </c>
      <c r="F56" s="98" t="s">
        <v>119</v>
      </c>
      <c r="G56" s="98" t="s">
        <v>73</v>
      </c>
      <c r="H56" s="98" t="s">
        <v>74</v>
      </c>
      <c r="I56" s="98" t="s">
        <v>126</v>
      </c>
      <c r="J56" s="98" t="s">
        <v>125</v>
      </c>
      <c r="K56" s="98" t="s">
        <v>121</v>
      </c>
      <c r="L56" s="98" t="s">
        <v>122</v>
      </c>
    </row>
    <row r="57" spans="1:12" ht="15" thickBot="1" x14ac:dyDescent="0.4">
      <c r="A57" s="219"/>
      <c r="B57" s="124" t="s">
        <v>23</v>
      </c>
      <c r="C57" s="124" t="s">
        <v>105</v>
      </c>
      <c r="D57" s="124" t="s">
        <v>120</v>
      </c>
      <c r="E57" s="124" t="s">
        <v>9</v>
      </c>
      <c r="F57" s="124" t="s">
        <v>9</v>
      </c>
      <c r="G57" s="124" t="s">
        <v>106</v>
      </c>
      <c r="H57" s="124"/>
      <c r="I57" s="125" t="s">
        <v>123</v>
      </c>
      <c r="J57" s="130"/>
      <c r="K57" s="129" t="s">
        <v>9</v>
      </c>
      <c r="L57" s="124" t="s">
        <v>9</v>
      </c>
    </row>
    <row r="58" spans="1:12" x14ac:dyDescent="0.35">
      <c r="A58" s="43" t="s">
        <v>180</v>
      </c>
      <c r="B58" s="66">
        <v>42.962500000000006</v>
      </c>
      <c r="C58" s="66">
        <v>75.579999999999984</v>
      </c>
      <c r="D58" s="66">
        <v>311</v>
      </c>
      <c r="E58" s="67">
        <v>15.55</v>
      </c>
      <c r="F58" s="67">
        <v>14.21</v>
      </c>
      <c r="G58" s="66">
        <v>28.5</v>
      </c>
      <c r="H58" s="67">
        <v>1.8169422602875289</v>
      </c>
      <c r="I58" s="66">
        <v>99.5</v>
      </c>
      <c r="J58" s="127">
        <v>9.9500000000000005E-2</v>
      </c>
      <c r="K58" s="66">
        <v>73.979578411381709</v>
      </c>
      <c r="L58" s="67">
        <v>9.1615338145737031</v>
      </c>
    </row>
    <row r="59" spans="1:12" x14ac:dyDescent="0.35">
      <c r="A59" s="47" t="s">
        <v>181</v>
      </c>
      <c r="B59" s="68">
        <v>47.28</v>
      </c>
      <c r="C59" s="68">
        <v>75.87</v>
      </c>
      <c r="D59" s="68">
        <v>250.5</v>
      </c>
      <c r="E59" s="69">
        <v>17.299999999999997</v>
      </c>
      <c r="F59" s="69">
        <v>15.770000000000001</v>
      </c>
      <c r="G59" s="68">
        <v>26.5</v>
      </c>
      <c r="H59" s="69">
        <v>1.5495415713569713</v>
      </c>
      <c r="I59" s="68">
        <v>83</v>
      </c>
      <c r="J59" s="128">
        <v>8.7999999999999995E-2</v>
      </c>
      <c r="K59" s="68">
        <v>70.114929656556029</v>
      </c>
      <c r="L59" s="69">
        <v>2.712980573799443</v>
      </c>
    </row>
    <row r="60" spans="1:12" x14ac:dyDescent="0.35">
      <c r="A60" s="47" t="s">
        <v>182</v>
      </c>
      <c r="B60" s="68">
        <v>46.112499999999997</v>
      </c>
      <c r="C60" s="68">
        <v>74.650000000000006</v>
      </c>
      <c r="D60" s="68">
        <v>266</v>
      </c>
      <c r="E60" s="69">
        <v>16.63</v>
      </c>
      <c r="F60" s="69">
        <v>15.16</v>
      </c>
      <c r="G60" s="68">
        <v>30.5</v>
      </c>
      <c r="H60" s="69">
        <v>1.8398405792395858</v>
      </c>
      <c r="I60" s="68">
        <v>123.5</v>
      </c>
      <c r="J60" s="128">
        <v>0.10100000000000001</v>
      </c>
      <c r="K60" s="68">
        <v>74.786522799187338</v>
      </c>
      <c r="L60" s="69">
        <v>4.5075184129381647</v>
      </c>
    </row>
    <row r="61" spans="1:12" x14ac:dyDescent="0.35">
      <c r="A61" s="47" t="s">
        <v>183</v>
      </c>
      <c r="B61" s="68">
        <v>47.114999999999995</v>
      </c>
      <c r="C61" s="68">
        <v>75.7</v>
      </c>
      <c r="D61" s="68">
        <v>281</v>
      </c>
      <c r="E61" s="69">
        <v>16.310000000000002</v>
      </c>
      <c r="F61" s="69">
        <v>14.879999999999999</v>
      </c>
      <c r="G61" s="68">
        <v>36.5</v>
      </c>
      <c r="H61" s="69">
        <v>2.2064908424908425</v>
      </c>
      <c r="I61" s="68">
        <v>131</v>
      </c>
      <c r="J61" s="128">
        <v>0.19500000000000001</v>
      </c>
      <c r="K61" s="68">
        <v>71.569343615465272</v>
      </c>
      <c r="L61" s="69">
        <v>6.6643434228878311</v>
      </c>
    </row>
    <row r="62" spans="1:12" ht="15" thickBot="1" x14ac:dyDescent="0.4">
      <c r="A62" s="115" t="s">
        <v>114</v>
      </c>
      <c r="B62" s="135">
        <v>40.090000000000003</v>
      </c>
      <c r="C62" s="135">
        <v>74.97</v>
      </c>
      <c r="D62" s="135">
        <v>199</v>
      </c>
      <c r="E62" s="136">
        <v>15.59</v>
      </c>
      <c r="F62" s="136">
        <v>14.23</v>
      </c>
      <c r="G62" s="135">
        <v>30</v>
      </c>
      <c r="H62" s="136">
        <v>1.9051980342698878</v>
      </c>
      <c r="I62" s="135">
        <v>123</v>
      </c>
      <c r="J62" s="161">
        <v>0.16499999999999998</v>
      </c>
      <c r="K62" s="135">
        <v>73.30138145592089</v>
      </c>
      <c r="L62" s="136">
        <v>14.972607238218279</v>
      </c>
    </row>
    <row r="63" spans="1:12" ht="15" thickBot="1" x14ac:dyDescent="0.4">
      <c r="A63" s="112" t="s">
        <v>172</v>
      </c>
      <c r="B63" s="137">
        <v>44.617500000000007</v>
      </c>
      <c r="C63" s="137">
        <v>74.820000000000007</v>
      </c>
      <c r="D63" s="137">
        <v>294.5</v>
      </c>
      <c r="E63" s="138">
        <v>16.64</v>
      </c>
      <c r="F63" s="138">
        <v>15.19</v>
      </c>
      <c r="G63" s="137">
        <v>32.5</v>
      </c>
      <c r="H63" s="138">
        <v>1.9839599862021386</v>
      </c>
      <c r="I63" s="137">
        <v>102</v>
      </c>
      <c r="J63" s="162">
        <v>9.0499999999999997E-2</v>
      </c>
      <c r="K63" s="137">
        <v>69.203772026911849</v>
      </c>
      <c r="L63" s="138">
        <v>4.1713848518273444</v>
      </c>
    </row>
    <row r="64" spans="1:12" x14ac:dyDescent="0.35">
      <c r="A64" s="60"/>
      <c r="B64" s="70"/>
      <c r="C64" s="70"/>
      <c r="D64" s="70"/>
      <c r="E64" s="61"/>
      <c r="F64" s="61"/>
      <c r="G64" s="70"/>
      <c r="H64" s="61"/>
      <c r="I64" s="70"/>
      <c r="J64" s="61"/>
      <c r="K64" s="70"/>
      <c r="L64" s="61"/>
    </row>
    <row r="65" spans="1:12" ht="29.5" thickBot="1" x14ac:dyDescent="0.4">
      <c r="A65" s="100" t="s">
        <v>98</v>
      </c>
      <c r="B65" s="33">
        <f>AVERAGE(B58:B61)</f>
        <v>45.867500000000007</v>
      </c>
      <c r="C65" s="33">
        <f>AVERAGE(C58:C61)</f>
        <v>75.45</v>
      </c>
      <c r="D65" s="33">
        <f>AVERAGE(D58:D61)</f>
        <v>277.125</v>
      </c>
      <c r="E65" s="33">
        <f t="shared" ref="E65:K65" si="7">AVERAGE(E58:E61)</f>
        <v>16.447499999999998</v>
      </c>
      <c r="F65" s="33">
        <f t="shared" si="7"/>
        <v>15.004999999999999</v>
      </c>
      <c r="G65" s="33">
        <f t="shared" si="7"/>
        <v>30.5</v>
      </c>
      <c r="H65" s="27">
        <f>AVERAGE(H58:H61)</f>
        <v>1.8532038133437321</v>
      </c>
      <c r="I65" s="33">
        <f t="shared" si="7"/>
        <v>109.25</v>
      </c>
      <c r="J65" s="131">
        <f t="shared" si="7"/>
        <v>0.120875</v>
      </c>
      <c r="K65" s="33">
        <f t="shared" si="7"/>
        <v>72.612593620647587</v>
      </c>
      <c r="L65" s="27">
        <f>AVERAGE(L58:L61)</f>
        <v>5.7615940560497858</v>
      </c>
    </row>
    <row r="67" spans="1:12" x14ac:dyDescent="0.35">
      <c r="L67" s="37"/>
    </row>
    <row r="68" spans="1:12" s="37" customFormat="1" x14ac:dyDescent="0.35">
      <c r="A68" s="4"/>
      <c r="B68" s="4"/>
      <c r="C68" s="4"/>
      <c r="D68" s="4"/>
      <c r="E68" s="4"/>
      <c r="F68" s="4"/>
      <c r="G68" s="4"/>
      <c r="H68" s="4"/>
      <c r="L68" s="4"/>
    </row>
  </sheetData>
  <mergeCells count="24">
    <mergeCell ref="A54:A57"/>
    <mergeCell ref="A23:A26"/>
    <mergeCell ref="A39:A41"/>
    <mergeCell ref="B23:G23"/>
    <mergeCell ref="B16:C16"/>
    <mergeCell ref="D16:F16"/>
    <mergeCell ref="G16:I16"/>
    <mergeCell ref="B17:C17"/>
    <mergeCell ref="D17:F17"/>
    <mergeCell ref="G17:I17"/>
    <mergeCell ref="B24:C24"/>
    <mergeCell ref="D24:E24"/>
    <mergeCell ref="F24:G24"/>
    <mergeCell ref="B39:B40"/>
    <mergeCell ref="C39:C40"/>
    <mergeCell ref="D39:D40"/>
    <mergeCell ref="J39:J40"/>
    <mergeCell ref="B54:L54"/>
    <mergeCell ref="I55:J55"/>
    <mergeCell ref="E39:E40"/>
    <mergeCell ref="F39:F40"/>
    <mergeCell ref="G39:G40"/>
    <mergeCell ref="H39:H40"/>
    <mergeCell ref="I39:I40"/>
  </mergeCells>
  <conditionalFormatting sqref="C27:C3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E3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7:G3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C4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2:D4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2:H4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E4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2:F4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2:G4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8:B6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8:C6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8:D6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8:L6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8:K6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8:E6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8:F6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8:G6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8:H6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8:I6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8:J6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1" fitToHeight="12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opLeftCell="A25" zoomScaleNormal="100" workbookViewId="0">
      <selection activeCell="A18" sqref="A18"/>
    </sheetView>
  </sheetViews>
  <sheetFormatPr baseColWidth="10" defaultColWidth="11.453125" defaultRowHeight="14.5" x14ac:dyDescent="0.35"/>
  <cols>
    <col min="1" max="1" width="17.6328125" style="4" customWidth="1"/>
    <col min="2" max="5" width="11.453125" style="4"/>
    <col min="6" max="6" width="11.453125" style="4" customWidth="1"/>
    <col min="7" max="16384" width="11.453125" style="4"/>
  </cols>
  <sheetData>
    <row r="1" spans="1:10" x14ac:dyDescent="0.35">
      <c r="A1" s="1" t="s">
        <v>0</v>
      </c>
      <c r="B1" s="2"/>
      <c r="C1" s="2"/>
      <c r="D1" s="2"/>
      <c r="E1" s="3"/>
      <c r="F1" s="2"/>
    </row>
    <row r="2" spans="1:10" x14ac:dyDescent="0.35">
      <c r="A2" s="3"/>
      <c r="B2" s="2"/>
      <c r="C2" s="3"/>
      <c r="D2" s="2"/>
      <c r="F2" s="2"/>
      <c r="J2" s="37"/>
    </row>
    <row r="3" spans="1:10" x14ac:dyDescent="0.35">
      <c r="A3" s="5" t="s">
        <v>184</v>
      </c>
      <c r="B3" s="2"/>
      <c r="C3" s="3"/>
      <c r="D3" s="2"/>
      <c r="E3" s="7"/>
      <c r="F3" s="2"/>
    </row>
    <row r="4" spans="1:10" x14ac:dyDescent="0.35">
      <c r="A4" s="5"/>
      <c r="B4" s="2"/>
      <c r="C4" s="2"/>
      <c r="D4" s="2"/>
      <c r="E4" s="3"/>
      <c r="F4" s="2"/>
    </row>
    <row r="5" spans="1:10" x14ac:dyDescent="0.35">
      <c r="A5" s="6" t="s">
        <v>163</v>
      </c>
      <c r="B5" s="2"/>
      <c r="C5" s="2"/>
      <c r="D5" s="2"/>
      <c r="E5" s="3"/>
      <c r="F5" s="2"/>
    </row>
    <row r="6" spans="1:10" x14ac:dyDescent="0.35">
      <c r="A6" s="6"/>
      <c r="B6" s="2"/>
      <c r="C6" s="2"/>
      <c r="D6" s="2"/>
      <c r="E6" s="3"/>
      <c r="F6" s="2"/>
      <c r="G6" s="7"/>
      <c r="H6" s="7"/>
    </row>
    <row r="7" spans="1:10" x14ac:dyDescent="0.35">
      <c r="A7" s="3" t="s">
        <v>1</v>
      </c>
      <c r="B7" s="2"/>
      <c r="C7" s="2"/>
      <c r="D7" s="2"/>
      <c r="E7" s="3"/>
      <c r="F7" s="2"/>
      <c r="G7" s="7"/>
      <c r="H7" s="7"/>
    </row>
    <row r="8" spans="1:10" x14ac:dyDescent="0.35">
      <c r="A8" s="3" t="s">
        <v>2</v>
      </c>
      <c r="B8" s="2"/>
      <c r="C8" s="2"/>
      <c r="D8" s="2"/>
      <c r="E8" s="3"/>
      <c r="F8" s="2"/>
      <c r="G8" s="7"/>
      <c r="H8" s="7"/>
    </row>
    <row r="9" spans="1:10" x14ac:dyDescent="0.35">
      <c r="A9" s="3" t="s">
        <v>3</v>
      </c>
      <c r="B9" s="2"/>
      <c r="C9" s="2"/>
      <c r="D9" s="2"/>
      <c r="E9" s="3"/>
      <c r="F9" s="2"/>
      <c r="G9" s="7"/>
      <c r="H9" s="7"/>
    </row>
    <row r="10" spans="1:10" x14ac:dyDescent="0.35">
      <c r="A10" s="8"/>
      <c r="B10" s="9"/>
      <c r="C10" s="9"/>
      <c r="D10" s="9"/>
      <c r="E10" s="8"/>
      <c r="F10" s="9"/>
      <c r="G10" s="7"/>
      <c r="H10" s="7"/>
    </row>
    <row r="11" spans="1:10" x14ac:dyDescent="0.35">
      <c r="A11" s="139" t="s">
        <v>127</v>
      </c>
      <c r="B11" s="9"/>
      <c r="C11" s="9"/>
      <c r="D11" s="9"/>
      <c r="E11" s="8"/>
      <c r="F11" s="9"/>
      <c r="G11" s="7"/>
      <c r="H11" s="7"/>
    </row>
    <row r="12" spans="1:10" x14ac:dyDescent="0.35">
      <c r="A12" s="8" t="s">
        <v>179</v>
      </c>
      <c r="B12" s="9"/>
      <c r="C12" s="9"/>
      <c r="D12" s="9"/>
      <c r="E12" s="8"/>
      <c r="F12" s="9"/>
      <c r="G12" s="7"/>
      <c r="H12" s="7"/>
    </row>
    <row r="13" spans="1:10" x14ac:dyDescent="0.35">
      <c r="A13" s="8"/>
      <c r="B13" s="9"/>
      <c r="C13" s="9"/>
      <c r="D13" s="9"/>
      <c r="E13" s="8"/>
      <c r="F13" s="9"/>
      <c r="G13" s="7"/>
      <c r="H13" s="7"/>
    </row>
    <row r="14" spans="1:10" x14ac:dyDescent="0.35">
      <c r="A14" s="8" t="s">
        <v>191</v>
      </c>
      <c r="B14" s="9"/>
      <c r="C14" s="9"/>
      <c r="D14" s="9"/>
      <c r="E14" s="8"/>
      <c r="F14" s="9"/>
    </row>
    <row r="15" spans="1:10" ht="12" customHeight="1" thickBot="1" x14ac:dyDescent="0.4">
      <c r="A15" s="8"/>
      <c r="B15" s="9"/>
      <c r="C15" s="9"/>
      <c r="D15" s="9"/>
      <c r="E15" s="8"/>
      <c r="F15" s="9"/>
    </row>
    <row r="16" spans="1:10" x14ac:dyDescent="0.35">
      <c r="A16" s="10" t="s">
        <v>79</v>
      </c>
      <c r="B16" s="200" t="s">
        <v>80</v>
      </c>
      <c r="C16" s="200"/>
      <c r="D16" s="200" t="s">
        <v>81</v>
      </c>
      <c r="E16" s="200"/>
      <c r="F16" s="201"/>
      <c r="G16" s="200" t="s">
        <v>166</v>
      </c>
      <c r="H16" s="200"/>
      <c r="I16" s="202"/>
    </row>
    <row r="17" spans="1:11" ht="15.75" customHeight="1" thickBot="1" x14ac:dyDescent="0.4">
      <c r="A17" s="39" t="s">
        <v>172</v>
      </c>
      <c r="B17" s="235">
        <v>79039</v>
      </c>
      <c r="C17" s="235"/>
      <c r="D17" s="205" t="s">
        <v>173</v>
      </c>
      <c r="E17" s="206"/>
      <c r="F17" s="207"/>
      <c r="G17" s="205"/>
      <c r="H17" s="206"/>
      <c r="I17" s="208"/>
    </row>
    <row r="18" spans="1:11" x14ac:dyDescent="0.35">
      <c r="A18" s="139" t="s">
        <v>192</v>
      </c>
      <c r="B18" s="9"/>
      <c r="C18" s="9"/>
      <c r="D18" s="9"/>
      <c r="E18" s="8"/>
      <c r="F18" s="9"/>
    </row>
    <row r="19" spans="1:11" x14ac:dyDescent="0.35">
      <c r="B19" s="9"/>
      <c r="C19" s="9"/>
      <c r="D19" s="9"/>
      <c r="E19" s="8"/>
      <c r="F19" s="9"/>
    </row>
    <row r="20" spans="1:11" x14ac:dyDescent="0.35">
      <c r="A20" s="8"/>
      <c r="B20" s="9"/>
      <c r="C20" s="9"/>
      <c r="D20" s="9"/>
      <c r="E20" s="8"/>
      <c r="F20" s="9"/>
    </row>
    <row r="21" spans="1:11" x14ac:dyDescent="0.35">
      <c r="A21" s="8" t="s">
        <v>169</v>
      </c>
    </row>
    <row r="22" spans="1:11" ht="15.75" customHeight="1" thickBot="1" x14ac:dyDescent="0.4"/>
    <row r="23" spans="1:11" ht="15" thickBot="1" x14ac:dyDescent="0.4">
      <c r="A23" s="220" t="s">
        <v>6</v>
      </c>
      <c r="B23" s="223" t="s">
        <v>5</v>
      </c>
      <c r="C23" s="224"/>
      <c r="D23" s="224"/>
      <c r="E23" s="224"/>
      <c r="F23" s="224"/>
      <c r="G23" s="225"/>
    </row>
    <row r="24" spans="1:11" x14ac:dyDescent="0.35">
      <c r="A24" s="221"/>
      <c r="B24" s="228">
        <v>2017</v>
      </c>
      <c r="C24" s="229"/>
      <c r="D24" s="230">
        <v>2018</v>
      </c>
      <c r="E24" s="231"/>
      <c r="F24" s="228" t="s">
        <v>83</v>
      </c>
      <c r="G24" s="227"/>
    </row>
    <row r="25" spans="1:11" x14ac:dyDescent="0.35">
      <c r="A25" s="221"/>
      <c r="B25" s="11">
        <v>4</v>
      </c>
      <c r="C25" s="40" t="s">
        <v>7</v>
      </c>
      <c r="D25" s="41">
        <v>4</v>
      </c>
      <c r="E25" s="12" t="s">
        <v>7</v>
      </c>
      <c r="F25" s="108"/>
      <c r="G25" s="13"/>
    </row>
    <row r="26" spans="1:11" ht="15" thickBot="1" x14ac:dyDescent="0.4">
      <c r="A26" s="222"/>
      <c r="B26" s="14" t="s">
        <v>8</v>
      </c>
      <c r="C26" s="17" t="s">
        <v>9</v>
      </c>
      <c r="D26" s="17" t="s">
        <v>8</v>
      </c>
      <c r="E26" s="15" t="s">
        <v>9</v>
      </c>
      <c r="F26" s="109" t="s">
        <v>8</v>
      </c>
      <c r="G26" s="16" t="s">
        <v>9</v>
      </c>
    </row>
    <row r="27" spans="1:11" x14ac:dyDescent="0.35">
      <c r="A27" s="43" t="s">
        <v>180</v>
      </c>
      <c r="B27" s="44">
        <v>7478.0808010826886</v>
      </c>
      <c r="C27" s="46">
        <f t="shared" ref="C27:C32" si="0">B27*100/B$34</f>
        <v>103.30550346763323</v>
      </c>
      <c r="D27" s="71">
        <v>6772.2822267801794</v>
      </c>
      <c r="E27" s="91">
        <f t="shared" ref="E27:E32" si="1">D27*100/D$34</f>
        <v>101.92777297103471</v>
      </c>
      <c r="F27" s="104">
        <f>((B$25*B27)+(D$25*D27))/(B$25+D$25)</f>
        <v>7125.181513931434</v>
      </c>
      <c r="G27" s="45">
        <f>F27*100/F$34</f>
        <v>102.64614211493262</v>
      </c>
    </row>
    <row r="28" spans="1:11" x14ac:dyDescent="0.35">
      <c r="A28" s="47" t="s">
        <v>181</v>
      </c>
      <c r="B28" s="48">
        <v>7269.669296493108</v>
      </c>
      <c r="C28" s="50">
        <f t="shared" si="0"/>
        <v>100.42641510488694</v>
      </c>
      <c r="D28" s="72">
        <v>6377.4517513868295</v>
      </c>
      <c r="E28" s="92">
        <f t="shared" si="1"/>
        <v>95.985287157493431</v>
      </c>
      <c r="F28" s="105">
        <f t="shared" ref="F28:F29" si="2">((B$25*B28)+(D$25*D28))/(B$25+D$25)</f>
        <v>6823.5605239399683</v>
      </c>
      <c r="G28" s="49">
        <f t="shared" ref="G28:G32" si="3">F28*100/F$34</f>
        <v>98.300957231856174</v>
      </c>
    </row>
    <row r="29" spans="1:11" x14ac:dyDescent="0.35">
      <c r="A29" s="47" t="s">
        <v>182</v>
      </c>
      <c r="B29" s="48">
        <v>6924.9904646907789</v>
      </c>
      <c r="C29" s="50">
        <f t="shared" si="0"/>
        <v>95.664869836638445</v>
      </c>
      <c r="D29" s="72">
        <v>6832.9030470923699</v>
      </c>
      <c r="E29" s="92">
        <f t="shared" si="1"/>
        <v>102.84016040605107</v>
      </c>
      <c r="F29" s="105">
        <f t="shared" si="2"/>
        <v>6878.9467558915749</v>
      </c>
      <c r="G29" s="49">
        <f t="shared" si="3"/>
        <v>99.098857330962318</v>
      </c>
    </row>
    <row r="30" spans="1:11" x14ac:dyDescent="0.35">
      <c r="A30" s="47" t="s">
        <v>183</v>
      </c>
      <c r="B30" s="48">
        <v>7282.4672439686665</v>
      </c>
      <c r="C30" s="50">
        <f t="shared" si="0"/>
        <v>100.6032115908414</v>
      </c>
      <c r="D30" s="72">
        <v>6594.1517316368972</v>
      </c>
      <c r="E30" s="92">
        <f t="shared" si="1"/>
        <v>99.246779465420758</v>
      </c>
      <c r="F30" s="105">
        <f>((B$25*B30)+(D$25*D30))/(B$25+D$25)</f>
        <v>6938.3094878027823</v>
      </c>
      <c r="G30" s="49">
        <f t="shared" si="3"/>
        <v>99.954043322248921</v>
      </c>
    </row>
    <row r="31" spans="1:11" ht="15" thickBot="1" x14ac:dyDescent="0.4">
      <c r="A31" s="97" t="s">
        <v>114</v>
      </c>
      <c r="B31" s="48">
        <v>7089.33231423697</v>
      </c>
      <c r="C31" s="50">
        <f t="shared" si="0"/>
        <v>97.935160564937775</v>
      </c>
      <c r="D31" s="72">
        <v>6804.2171500509221</v>
      </c>
      <c r="E31" s="92">
        <f t="shared" si="1"/>
        <v>102.40841679242125</v>
      </c>
      <c r="F31" s="105">
        <f t="shared" ref="F31" si="4">((B$25*B31)+(D$25*D31))/(B$25+D$25)</f>
        <v>6946.7747321439456</v>
      </c>
      <c r="G31" s="51">
        <f t="shared" si="3"/>
        <v>100.07599455562898</v>
      </c>
      <c r="K31" s="114"/>
    </row>
    <row r="32" spans="1:11" ht="15" thickBot="1" x14ac:dyDescent="0.4">
      <c r="A32" s="163" t="s">
        <v>172</v>
      </c>
      <c r="B32" s="44">
        <v>7627.9047436253913</v>
      </c>
      <c r="C32" s="46">
        <f t="shared" si="0"/>
        <v>105.37523743114413</v>
      </c>
      <c r="D32" s="71">
        <v>7275.565567382022</v>
      </c>
      <c r="E32" s="91">
        <f t="shared" si="1"/>
        <v>109.50255328336645</v>
      </c>
      <c r="F32" s="104">
        <f>((B$25*B32)+(D$25*D32))/(B$25+D$25)</f>
        <v>7451.7351555037067</v>
      </c>
      <c r="G32" s="110">
        <f t="shared" si="3"/>
        <v>107.35050949637234</v>
      </c>
      <c r="I32" s="87"/>
    </row>
    <row r="33" spans="1:10" x14ac:dyDescent="0.35">
      <c r="A33" s="164"/>
      <c r="B33" s="19"/>
      <c r="C33" s="73"/>
      <c r="D33" s="73"/>
      <c r="E33" s="94"/>
      <c r="F33" s="106"/>
      <c r="G33" s="53"/>
    </row>
    <row r="34" spans="1:10" ht="39" customHeight="1" thickBot="1" x14ac:dyDescent="0.4">
      <c r="A34" s="165" t="s">
        <v>107</v>
      </c>
      <c r="B34" s="23">
        <f t="shared" ref="B34:G34" si="5">AVERAGE(B27:B30)</f>
        <v>7238.8019515588103</v>
      </c>
      <c r="C34" s="101">
        <f t="shared" si="5"/>
        <v>100</v>
      </c>
      <c r="D34" s="101">
        <f t="shared" si="5"/>
        <v>6644.197189224069</v>
      </c>
      <c r="E34" s="103">
        <f t="shared" si="5"/>
        <v>100</v>
      </c>
      <c r="F34" s="107">
        <f t="shared" si="5"/>
        <v>6941.4995703914392</v>
      </c>
      <c r="G34" s="22">
        <f t="shared" si="5"/>
        <v>100</v>
      </c>
    </row>
    <row r="36" spans="1:10" x14ac:dyDescent="0.35">
      <c r="A36" s="8"/>
      <c r="B36" s="9"/>
      <c r="C36" s="9"/>
      <c r="D36" s="9"/>
      <c r="E36" s="8"/>
      <c r="F36" s="9"/>
    </row>
    <row r="37" spans="1:10" x14ac:dyDescent="0.35">
      <c r="A37" s="8" t="s">
        <v>167</v>
      </c>
    </row>
    <row r="38" spans="1:10" ht="12" customHeight="1" thickBot="1" x14ac:dyDescent="0.4">
      <c r="A38" s="54"/>
    </row>
    <row r="39" spans="1:10" ht="35.25" customHeight="1" x14ac:dyDescent="0.35">
      <c r="A39" s="220" t="s">
        <v>6</v>
      </c>
      <c r="B39" s="213" t="s">
        <v>50</v>
      </c>
      <c r="C39" s="213" t="s">
        <v>11</v>
      </c>
      <c r="D39" s="213" t="s">
        <v>12</v>
      </c>
      <c r="E39" s="209" t="s">
        <v>51</v>
      </c>
      <c r="F39" s="209" t="s">
        <v>52</v>
      </c>
      <c r="G39" s="215" t="s">
        <v>53</v>
      </c>
      <c r="H39" s="209" t="s">
        <v>54</v>
      </c>
      <c r="I39" s="215" t="s">
        <v>15</v>
      </c>
      <c r="J39" s="209" t="s">
        <v>108</v>
      </c>
    </row>
    <row r="40" spans="1:10" ht="15" thickBot="1" x14ac:dyDescent="0.4">
      <c r="A40" s="222"/>
      <c r="B40" s="214"/>
      <c r="C40" s="214"/>
      <c r="D40" s="214"/>
      <c r="E40" s="210"/>
      <c r="F40" s="210"/>
      <c r="G40" s="216"/>
      <c r="H40" s="210"/>
      <c r="I40" s="216"/>
      <c r="J40" s="210"/>
    </row>
    <row r="41" spans="1:10" ht="15" thickBot="1" x14ac:dyDescent="0.4">
      <c r="A41" s="126"/>
      <c r="B41" s="24" t="s">
        <v>17</v>
      </c>
      <c r="C41" s="24" t="s">
        <v>17</v>
      </c>
      <c r="D41" s="24" t="s">
        <v>17</v>
      </c>
      <c r="E41" s="24" t="s">
        <v>17</v>
      </c>
      <c r="F41" s="24" t="s">
        <v>17</v>
      </c>
      <c r="G41" s="24" t="s">
        <v>17</v>
      </c>
      <c r="H41" s="24" t="s">
        <v>17</v>
      </c>
      <c r="I41" s="24" t="s">
        <v>77</v>
      </c>
      <c r="J41" s="30" t="s">
        <v>128</v>
      </c>
    </row>
    <row r="42" spans="1:10" x14ac:dyDescent="0.35">
      <c r="A42" s="43" t="s">
        <v>180</v>
      </c>
      <c r="B42" s="120"/>
      <c r="C42" s="55">
        <v>7.9465277777777779</v>
      </c>
      <c r="D42" s="55">
        <v>7.09375</v>
      </c>
      <c r="E42" s="55">
        <v>6.1875</v>
      </c>
      <c r="F42" s="55">
        <v>4.5625</v>
      </c>
      <c r="G42" s="55">
        <v>6.5333333333333341</v>
      </c>
      <c r="H42" s="55">
        <v>5.25</v>
      </c>
      <c r="I42" s="56">
        <v>108.46666666666667</v>
      </c>
      <c r="J42" s="55">
        <v>0</v>
      </c>
    </row>
    <row r="43" spans="1:10" x14ac:dyDescent="0.35">
      <c r="A43" s="47" t="s">
        <v>181</v>
      </c>
      <c r="B43" s="57"/>
      <c r="C43" s="58">
        <v>8.4472222222222211</v>
      </c>
      <c r="D43" s="58">
        <v>6.7625000000000002</v>
      </c>
      <c r="E43" s="58">
        <v>7.125</v>
      </c>
      <c r="F43" s="58">
        <v>8.5833333333333321</v>
      </c>
      <c r="G43" s="58">
        <v>6.0444444444444443</v>
      </c>
      <c r="H43" s="58">
        <v>6.125</v>
      </c>
      <c r="I43" s="59">
        <v>108.97499999999999</v>
      </c>
      <c r="J43" s="58">
        <v>-0.5</v>
      </c>
    </row>
    <row r="44" spans="1:10" x14ac:dyDescent="0.35">
      <c r="A44" s="47" t="s">
        <v>182</v>
      </c>
      <c r="B44" s="57"/>
      <c r="C44" s="58">
        <v>7.5854166666666671</v>
      </c>
      <c r="D44" s="58">
        <v>6.1375000000000002</v>
      </c>
      <c r="E44" s="58">
        <v>5.875</v>
      </c>
      <c r="F44" s="58">
        <v>8.3958333333333321</v>
      </c>
      <c r="G44" s="58">
        <v>6.4888888888888898</v>
      </c>
      <c r="H44" s="58">
        <v>7.625</v>
      </c>
      <c r="I44" s="59">
        <v>118.58541666666667</v>
      </c>
      <c r="J44" s="58">
        <v>-0.66666666666666663</v>
      </c>
    </row>
    <row r="45" spans="1:10" x14ac:dyDescent="0.35">
      <c r="A45" s="47" t="s">
        <v>183</v>
      </c>
      <c r="B45" s="57"/>
      <c r="C45" s="58">
        <v>8.2826388888888882</v>
      </c>
      <c r="D45" s="58">
        <v>7.1812500000000004</v>
      </c>
      <c r="E45" s="58">
        <v>8.4375</v>
      </c>
      <c r="F45" s="58">
        <v>7.5208333333333339</v>
      </c>
      <c r="G45" s="58">
        <v>6.6222222222222227</v>
      </c>
      <c r="H45" s="58">
        <v>6.5</v>
      </c>
      <c r="I45" s="59">
        <v>118.78333333333333</v>
      </c>
      <c r="J45" s="58">
        <v>2.5</v>
      </c>
    </row>
    <row r="46" spans="1:10" ht="15" thickBot="1" x14ac:dyDescent="0.4">
      <c r="A46" s="115" t="s">
        <v>114</v>
      </c>
      <c r="B46" s="121"/>
      <c r="C46" s="116">
        <v>6.5881944444444454</v>
      </c>
      <c r="D46" s="116">
        <v>8.5</v>
      </c>
      <c r="E46" s="116">
        <v>6.4375</v>
      </c>
      <c r="F46" s="116">
        <v>8.8125</v>
      </c>
      <c r="G46" s="116">
        <v>7.8222222222222229</v>
      </c>
      <c r="H46" s="116">
        <v>6.875</v>
      </c>
      <c r="I46" s="117">
        <v>117.43125000000001</v>
      </c>
      <c r="J46" s="116">
        <v>1</v>
      </c>
    </row>
    <row r="47" spans="1:10" ht="15" thickBot="1" x14ac:dyDescent="0.4">
      <c r="A47" s="112" t="s">
        <v>172</v>
      </c>
      <c r="B47" s="122"/>
      <c r="C47" s="118">
        <v>7.8944444444444448</v>
      </c>
      <c r="D47" s="118">
        <v>7.59375</v>
      </c>
      <c r="E47" s="118">
        <v>8.25</v>
      </c>
      <c r="F47" s="118">
        <v>7.9583333333333339</v>
      </c>
      <c r="G47" s="118">
        <v>5.8666666666666671</v>
      </c>
      <c r="H47" s="118">
        <v>8.625</v>
      </c>
      <c r="I47" s="119">
        <v>111.97083333333335</v>
      </c>
      <c r="J47" s="118">
        <v>4.5833333333333339</v>
      </c>
    </row>
    <row r="48" spans="1:10" x14ac:dyDescent="0.35">
      <c r="A48" s="60"/>
      <c r="B48" s="90"/>
      <c r="C48" s="61"/>
      <c r="D48" s="61"/>
      <c r="E48" s="61"/>
      <c r="F48" s="61"/>
      <c r="G48" s="61"/>
      <c r="H48" s="58"/>
      <c r="I48" s="59"/>
      <c r="J48" s="58"/>
    </row>
    <row r="49" spans="1:12" ht="29.5" thickBot="1" x14ac:dyDescent="0.4">
      <c r="A49" s="100" t="s">
        <v>107</v>
      </c>
      <c r="B49" s="123"/>
      <c r="C49" s="27">
        <f>AVERAGE(C42:C45)</f>
        <v>8.0654513888888886</v>
      </c>
      <c r="D49" s="27">
        <f t="shared" ref="D49:I49" si="6">AVERAGE(D42:D45)</f>
        <v>6.7937499999999993</v>
      </c>
      <c r="E49" s="27">
        <f>AVERAGE(E42:E45)</f>
        <v>6.90625</v>
      </c>
      <c r="F49" s="27">
        <f t="shared" si="6"/>
        <v>7.265625</v>
      </c>
      <c r="G49" s="27">
        <f t="shared" si="6"/>
        <v>6.4222222222222234</v>
      </c>
      <c r="H49" s="27">
        <f>AVERAGE(H42:H45)</f>
        <v>6.375</v>
      </c>
      <c r="I49" s="33">
        <f t="shared" si="6"/>
        <v>113.70260416666667</v>
      </c>
      <c r="J49" s="27">
        <f>AVERAGE(J42:J45)</f>
        <v>0.33333333333333337</v>
      </c>
    </row>
    <row r="50" spans="1:12" x14ac:dyDescent="0.35">
      <c r="A50" s="28" t="s">
        <v>129</v>
      </c>
      <c r="B50" s="62"/>
      <c r="C50" s="62"/>
      <c r="D50" s="62"/>
      <c r="E50" s="62"/>
      <c r="F50" s="62"/>
      <c r="G50" s="62"/>
      <c r="H50" s="62"/>
      <c r="I50" s="63"/>
      <c r="J50" s="62"/>
    </row>
    <row r="51" spans="1:12" x14ac:dyDescent="0.35">
      <c r="A51" s="74"/>
      <c r="B51" s="62"/>
      <c r="C51" s="62"/>
      <c r="D51" s="62"/>
      <c r="E51" s="62"/>
      <c r="F51" s="62"/>
      <c r="G51" s="62"/>
      <c r="H51" s="62"/>
      <c r="I51" s="63"/>
      <c r="J51" s="62"/>
    </row>
    <row r="52" spans="1:12" x14ac:dyDescent="0.35">
      <c r="A52" s="29" t="s">
        <v>84</v>
      </c>
      <c r="B52" s="62"/>
      <c r="C52" s="62"/>
      <c r="D52" s="62"/>
      <c r="E52" s="62"/>
      <c r="F52" s="62"/>
      <c r="G52" s="62"/>
      <c r="H52" s="62"/>
      <c r="I52" s="63"/>
      <c r="J52" s="62"/>
    </row>
    <row r="53" spans="1:12" ht="11.25" customHeight="1" thickBot="1" x14ac:dyDescent="0.4"/>
    <row r="54" spans="1:12" ht="15" thickBot="1" x14ac:dyDescent="0.4">
      <c r="A54" s="217" t="s">
        <v>6</v>
      </c>
      <c r="B54" s="239" t="s">
        <v>56</v>
      </c>
      <c r="C54" s="239"/>
      <c r="D54" s="239"/>
      <c r="E54" s="239"/>
      <c r="F54" s="239"/>
      <c r="G54" s="239"/>
      <c r="H54" s="239"/>
      <c r="I54" s="239"/>
      <c r="J54" s="239"/>
      <c r="K54" s="239"/>
      <c r="L54" s="239"/>
    </row>
    <row r="55" spans="1:12" x14ac:dyDescent="0.35">
      <c r="A55" s="218"/>
      <c r="B55" s="132"/>
      <c r="C55" s="132"/>
      <c r="D55" s="132"/>
      <c r="E55" s="132"/>
      <c r="F55" s="132"/>
      <c r="G55" s="132"/>
      <c r="H55" s="133"/>
      <c r="I55" s="240" t="s">
        <v>124</v>
      </c>
      <c r="J55" s="240"/>
      <c r="K55" s="25"/>
      <c r="L55" s="25"/>
    </row>
    <row r="56" spans="1:12" ht="43.5" x14ac:dyDescent="0.35">
      <c r="A56" s="218"/>
      <c r="B56" s="98" t="s">
        <v>19</v>
      </c>
      <c r="C56" s="98" t="s">
        <v>20</v>
      </c>
      <c r="D56" s="98" t="s">
        <v>57</v>
      </c>
      <c r="E56" s="98" t="s">
        <v>130</v>
      </c>
      <c r="F56" s="98" t="s">
        <v>131</v>
      </c>
      <c r="G56" s="98" t="s">
        <v>59</v>
      </c>
      <c r="H56" s="98" t="s">
        <v>22</v>
      </c>
      <c r="I56" s="98" t="s">
        <v>126</v>
      </c>
      <c r="J56" s="98" t="s">
        <v>125</v>
      </c>
      <c r="K56" s="98" t="s">
        <v>132</v>
      </c>
      <c r="L56" s="98" t="s">
        <v>133</v>
      </c>
    </row>
    <row r="57" spans="1:12" ht="15" thickBot="1" x14ac:dyDescent="0.4">
      <c r="A57" s="219"/>
      <c r="B57" s="124" t="s">
        <v>23</v>
      </c>
      <c r="C57" s="124" t="s">
        <v>105</v>
      </c>
      <c r="D57" s="124" t="s">
        <v>120</v>
      </c>
      <c r="E57" s="124" t="s">
        <v>9</v>
      </c>
      <c r="F57" s="124" t="s">
        <v>9</v>
      </c>
      <c r="G57" s="124" t="s">
        <v>106</v>
      </c>
      <c r="H57" s="124"/>
      <c r="I57" s="125" t="s">
        <v>123</v>
      </c>
      <c r="J57" s="130"/>
      <c r="K57" s="129" t="s">
        <v>9</v>
      </c>
      <c r="L57" s="124" t="s">
        <v>9</v>
      </c>
    </row>
    <row r="58" spans="1:12" x14ac:dyDescent="0.35">
      <c r="A58" s="43" t="s">
        <v>180</v>
      </c>
      <c r="B58" s="66">
        <v>42.962500000000006</v>
      </c>
      <c r="C58" s="66">
        <v>75.579999999999984</v>
      </c>
      <c r="D58" s="66">
        <v>311</v>
      </c>
      <c r="E58" s="67">
        <v>15.55</v>
      </c>
      <c r="F58" s="67">
        <v>14.21</v>
      </c>
      <c r="G58" s="66">
        <v>28.5</v>
      </c>
      <c r="H58" s="67">
        <v>1.8169422602875289</v>
      </c>
      <c r="I58" s="66">
        <v>99.5</v>
      </c>
      <c r="J58" s="127">
        <v>9.9500000000000005E-2</v>
      </c>
      <c r="K58" s="66">
        <v>73.979578411381709</v>
      </c>
      <c r="L58" s="67">
        <v>9.1615338145737031</v>
      </c>
    </row>
    <row r="59" spans="1:12" x14ac:dyDescent="0.35">
      <c r="A59" s="47" t="s">
        <v>181</v>
      </c>
      <c r="B59" s="68">
        <v>47.28</v>
      </c>
      <c r="C59" s="68">
        <v>75.87</v>
      </c>
      <c r="D59" s="68">
        <v>250.5</v>
      </c>
      <c r="E59" s="69">
        <v>17.299999999999997</v>
      </c>
      <c r="F59" s="69">
        <v>15.770000000000001</v>
      </c>
      <c r="G59" s="68">
        <v>26.5</v>
      </c>
      <c r="H59" s="69">
        <v>1.5495415713569713</v>
      </c>
      <c r="I59" s="68">
        <v>83</v>
      </c>
      <c r="J59" s="128">
        <v>8.7999999999999995E-2</v>
      </c>
      <c r="K59" s="68">
        <v>70.114929656556029</v>
      </c>
      <c r="L59" s="69">
        <v>2.712980573799443</v>
      </c>
    </row>
    <row r="60" spans="1:12" x14ac:dyDescent="0.35">
      <c r="A60" s="47" t="s">
        <v>182</v>
      </c>
      <c r="B60" s="68">
        <v>46.112499999999997</v>
      </c>
      <c r="C60" s="68">
        <v>74.650000000000006</v>
      </c>
      <c r="D60" s="68">
        <v>266</v>
      </c>
      <c r="E60" s="69">
        <v>16.63</v>
      </c>
      <c r="F60" s="69">
        <v>15.16</v>
      </c>
      <c r="G60" s="68">
        <v>30.5</v>
      </c>
      <c r="H60" s="69">
        <v>1.8398405792395858</v>
      </c>
      <c r="I60" s="68">
        <v>123.5</v>
      </c>
      <c r="J60" s="128">
        <v>0.10100000000000001</v>
      </c>
      <c r="K60" s="68">
        <v>74.786522799187338</v>
      </c>
      <c r="L60" s="69">
        <v>4.5075184129381647</v>
      </c>
    </row>
    <row r="61" spans="1:12" x14ac:dyDescent="0.35">
      <c r="A61" s="47" t="s">
        <v>183</v>
      </c>
      <c r="B61" s="68">
        <v>47.114999999999995</v>
      </c>
      <c r="C61" s="68">
        <v>75.7</v>
      </c>
      <c r="D61" s="68">
        <v>281</v>
      </c>
      <c r="E61" s="69">
        <v>16.310000000000002</v>
      </c>
      <c r="F61" s="69">
        <v>14.879999999999999</v>
      </c>
      <c r="G61" s="68">
        <v>36.5</v>
      </c>
      <c r="H61" s="69">
        <v>2.2064908424908425</v>
      </c>
      <c r="I61" s="68">
        <v>131</v>
      </c>
      <c r="J61" s="128">
        <v>0.19500000000000001</v>
      </c>
      <c r="K61" s="68">
        <v>71.569343615465272</v>
      </c>
      <c r="L61" s="69">
        <v>6.6643434228878311</v>
      </c>
    </row>
    <row r="62" spans="1:12" ht="15" thickBot="1" x14ac:dyDescent="0.4">
      <c r="A62" s="115" t="s">
        <v>114</v>
      </c>
      <c r="B62" s="135">
        <v>40.090000000000003</v>
      </c>
      <c r="C62" s="135">
        <v>74.97</v>
      </c>
      <c r="D62" s="135">
        <v>199</v>
      </c>
      <c r="E62" s="136">
        <v>15.59</v>
      </c>
      <c r="F62" s="136">
        <v>14.23</v>
      </c>
      <c r="G62" s="135">
        <v>30</v>
      </c>
      <c r="H62" s="136">
        <v>1.9051980342698878</v>
      </c>
      <c r="I62" s="135">
        <v>123</v>
      </c>
      <c r="J62" s="161">
        <v>0.16499999999999998</v>
      </c>
      <c r="K62" s="135">
        <v>73.30138145592089</v>
      </c>
      <c r="L62" s="136">
        <v>14.972607238218279</v>
      </c>
    </row>
    <row r="63" spans="1:12" ht="15" thickBot="1" x14ac:dyDescent="0.4">
      <c r="A63" s="112" t="s">
        <v>172</v>
      </c>
      <c r="B63" s="137">
        <v>44.617500000000007</v>
      </c>
      <c r="C63" s="137">
        <v>74.820000000000007</v>
      </c>
      <c r="D63" s="137">
        <v>294.5</v>
      </c>
      <c r="E63" s="138">
        <v>16.64</v>
      </c>
      <c r="F63" s="138">
        <v>15.19</v>
      </c>
      <c r="G63" s="137">
        <v>32.5</v>
      </c>
      <c r="H63" s="138">
        <v>1.9839599862021386</v>
      </c>
      <c r="I63" s="137">
        <v>102</v>
      </c>
      <c r="J63" s="162">
        <v>9.0499999999999997E-2</v>
      </c>
      <c r="K63" s="137">
        <v>69.203772026911849</v>
      </c>
      <c r="L63" s="138">
        <v>4.1713848518273444</v>
      </c>
    </row>
    <row r="64" spans="1:12" x14ac:dyDescent="0.35">
      <c r="A64" s="60"/>
      <c r="B64" s="70"/>
      <c r="C64" s="70"/>
      <c r="D64" s="70"/>
      <c r="E64" s="61"/>
      <c r="F64" s="61"/>
      <c r="G64" s="70"/>
      <c r="H64" s="61"/>
      <c r="I64" s="70"/>
      <c r="J64" s="61"/>
      <c r="K64" s="70"/>
      <c r="L64" s="61"/>
    </row>
    <row r="65" spans="1:12" ht="29.5" thickBot="1" x14ac:dyDescent="0.4">
      <c r="A65" s="100" t="s">
        <v>107</v>
      </c>
      <c r="B65" s="33">
        <f>AVERAGE(B58:B61)</f>
        <v>45.867500000000007</v>
      </c>
      <c r="C65" s="33">
        <f t="shared" ref="C65:I65" si="7">AVERAGE(C58:C61)</f>
        <v>75.45</v>
      </c>
      <c r="D65" s="33">
        <f>AVERAGE(D58:D61)</f>
        <v>277.125</v>
      </c>
      <c r="E65" s="33">
        <f t="shared" si="7"/>
        <v>16.447499999999998</v>
      </c>
      <c r="F65" s="33">
        <f>AVERAGE(F58:F61)</f>
        <v>15.004999999999999</v>
      </c>
      <c r="G65" s="33">
        <f>AVERAGE(G58:G61)</f>
        <v>30.5</v>
      </c>
      <c r="H65" s="27">
        <f>AVERAGE(H58:H61)</f>
        <v>1.8532038133437321</v>
      </c>
      <c r="I65" s="33">
        <f t="shared" si="7"/>
        <v>109.25</v>
      </c>
      <c r="J65" s="131">
        <f>AVERAGE(J58:J61)</f>
        <v>0.120875</v>
      </c>
      <c r="K65" s="33">
        <f>AVERAGE(K58:K61)</f>
        <v>72.612593620647587</v>
      </c>
      <c r="L65" s="27">
        <f>AVERAGE(L58:L61)</f>
        <v>5.7615940560497858</v>
      </c>
    </row>
    <row r="67" spans="1:12" x14ac:dyDescent="0.35">
      <c r="L67" s="37"/>
    </row>
    <row r="68" spans="1:12" s="37" customFormat="1" x14ac:dyDescent="0.35">
      <c r="A68" s="4"/>
      <c r="B68" s="4"/>
      <c r="C68" s="4"/>
      <c r="D68" s="4"/>
      <c r="F68" s="4"/>
    </row>
  </sheetData>
  <mergeCells count="24">
    <mergeCell ref="A23:A26"/>
    <mergeCell ref="A39:A40"/>
    <mergeCell ref="B39:B40"/>
    <mergeCell ref="C39:C40"/>
    <mergeCell ref="D39:D40"/>
    <mergeCell ref="B23:G23"/>
    <mergeCell ref="B24:C24"/>
    <mergeCell ref="D24:E24"/>
    <mergeCell ref="F24:G24"/>
    <mergeCell ref="E39:E40"/>
    <mergeCell ref="H39:H40"/>
    <mergeCell ref="I39:I40"/>
    <mergeCell ref="J39:J40"/>
    <mergeCell ref="A54:A57"/>
    <mergeCell ref="B54:L54"/>
    <mergeCell ref="I55:J55"/>
    <mergeCell ref="F39:F40"/>
    <mergeCell ref="G39:G40"/>
    <mergeCell ref="B16:C16"/>
    <mergeCell ref="D16:F16"/>
    <mergeCell ref="G16:I16"/>
    <mergeCell ref="B17:C17"/>
    <mergeCell ref="D17:F17"/>
    <mergeCell ref="G17:I17"/>
  </mergeCells>
  <conditionalFormatting sqref="C27:C3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E3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7:G3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C4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2:D4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2:H4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E4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2:F4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2:G4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8:B6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8:C6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8:D6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8:L6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8:K6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8:E6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8:F6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8:G6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8:H6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8:I6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8:J6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1" fitToHeight="12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Froment 2018</vt:lpstr>
      <vt:lpstr>Tarwe 2018 </vt:lpstr>
      <vt:lpstr>Orge 2018</vt:lpstr>
      <vt:lpstr>Gerst 2018</vt:lpstr>
      <vt:lpstr>Epeautre 2018</vt:lpstr>
      <vt:lpstr>Spelt 2018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Jacquemin</dc:creator>
  <cp:lastModifiedBy>Guillaume Jacquemin</cp:lastModifiedBy>
  <dcterms:created xsi:type="dcterms:W3CDTF">2016-10-13T15:48:46Z</dcterms:created>
  <dcterms:modified xsi:type="dcterms:W3CDTF">2018-11-13T10:51:23Z</dcterms:modified>
</cp:coreProperties>
</file>